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activeTab="2"/>
  </bookViews>
  <sheets>
    <sheet name="Hoja2" sheetId="8" r:id="rId1"/>
    <sheet name="Hoja4" sheetId="9" r:id="rId2"/>
    <sheet name="Hoja3" sheetId="6" r:id="rId3"/>
    <sheet name="Hoja1" sheetId="7" state="hidden" r:id="rId4"/>
  </sheets>
  <definedNames>
    <definedName name="_xlnm._FilterDatabase" localSheetId="2" hidden="1">Hoja3!$A$4:$AA$21</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8" l="1"/>
  <c r="C15" i="8"/>
  <c r="B15" i="8"/>
  <c r="C13" i="8"/>
  <c r="D13" i="8"/>
  <c r="B13" i="8"/>
</calcChain>
</file>

<file path=xl/sharedStrings.xml><?xml version="1.0" encoding="utf-8"?>
<sst xmlns="http://schemas.openxmlformats.org/spreadsheetml/2006/main" count="384" uniqueCount="126">
  <si>
    <t>Estados Financieros</t>
  </si>
  <si>
    <t>Control Financiero</t>
  </si>
  <si>
    <t>02 - AUDITORIA DE DESEMPEÑO</t>
  </si>
  <si>
    <t>DIRECCIÓN SECTOR PARTICIPACION CIUDADANA Y DESARROLLO LOCAL</t>
  </si>
  <si>
    <t>01 - AUDITORIA DE REGULARIDAD</t>
  </si>
  <si>
    <t>3.3.1.2</t>
  </si>
  <si>
    <t>Gestión Contractual</t>
  </si>
  <si>
    <t>Control Gestión</t>
  </si>
  <si>
    <t>3.3.1.1</t>
  </si>
  <si>
    <t>3.2.1.1</t>
  </si>
  <si>
    <t>Planes, Programas y Proyectos y/o Plan Estrátegico</t>
  </si>
  <si>
    <t>Control de Resultados</t>
  </si>
  <si>
    <t>3.1.3.2</t>
  </si>
  <si>
    <t>3.1.3.1</t>
  </si>
  <si>
    <t>3.1.3</t>
  </si>
  <si>
    <t>3.1.1</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</si>
  <si>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</si>
  <si>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</si>
  <si>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</si>
  <si>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</si>
  <si>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</si>
  <si>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</si>
  <si>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</si>
  <si>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</si>
  <si>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</si>
  <si>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</si>
  <si>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</si>
  <si>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</si>
  <si>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</si>
  <si>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</si>
  <si>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</si>
  <si>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</si>
  <si>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</si>
  <si>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</si>
  <si>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</si>
  <si>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</si>
  <si>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2020-12-31</t>
  </si>
  <si>
    <t>2020-07-01</t>
  </si>
  <si>
    <t>2020-11-30</t>
  </si>
  <si>
    <t>PLANEACION</t>
  </si>
  <si>
    <t>3.1.2</t>
  </si>
  <si>
    <t>ALCALDE LOCAL</t>
  </si>
  <si>
    <t>CAPACITACIONES REALIZADAS</t>
  </si>
  <si>
    <t>18</t>
  </si>
  <si>
    <t>FONDO DE DESARROLLO LOCAL DE RAFAEL URIBE URIBE</t>
  </si>
  <si>
    <t>HALLAZGO ADMINISTRATIVO CON INCIDENCIA FISCAL POR VALOR DE $100.638.499 Y PRESUNTA INCIDENCIA DISCIPLINARIA - POR DOBLE PAGO POR CONCEPTO DE LOS ÍTEMS 46.22 CELADOR + PRESTACIONES, 46.7 LOCALIZACIÓN Y REPLANTEO Y 46.1 PERSONAL DE OBRA, INCLUIDOS EN EL CALCULO DE AIU PUBLICADO EN EL SECOP Y PROPUESTO POR EL CONTRATISTA.</t>
  </si>
  <si>
    <t>REALIZAR UNA CAPACITACIÓN CUATRIMESTRAL (FEBRERO, JUNIO, OCTUBRE) DEL MANUAL DE SUPERVISIÓN E INTERVENTORÍA, CON APOYO DE LA OFICINA DE CONTRATACIÓN DE LA SECRETARÍA DISTRITAL DE GOBIERNO.</t>
  </si>
  <si>
    <t>NÚMERO DE CAPACITACIONES REALIZADAS / NÚMERO DE CAPACITACIONES PROGRAMADAS</t>
  </si>
  <si>
    <t>DESPACHO ALCALDÍA LOCAL Y OFICINA DE CONTRATACIÓN SECRETARÍA DISTRITAL DE GOBIERNO</t>
  </si>
  <si>
    <t>2020-02-01</t>
  </si>
  <si>
    <t>GESTIONAR UNA SENSIBILIZACIÓN SEMESTRAL POR PARTE DE LA VEEDURÍA DISTRITAL A LOS FUNCIONARIOS Y CONTRATISTAS DE LA ALCALDÍA LOCAL DE RAFAEL URIBE URIBE, EN LOS TEMAS INHERENTES A LA SUPERVISIÓN E INTERVENTORÍA.</t>
  </si>
  <si>
    <t>JORNADAS DE SENSIBILIZACIÓN</t>
  </si>
  <si>
    <t>JORNADAS DE SENSIBILIZACIÓN REALIZADAS / JORNADAS DE SENSIBILIZACIÓN PROGRAMADAS</t>
  </si>
  <si>
    <t>DESPACHO ALCALDÍA LOCAL RAFAEL URIBE URIBE</t>
  </si>
  <si>
    <t>HALLAZGO ADMINISTRATIVO - POR IRREGULARIDADES EN LA ETAPA PRECONTRACTUAL DEL CONTRATO DE OBRA PÚBLICA 233 - 2018</t>
  </si>
  <si>
    <t>REALIZAR UNA CAPACITACIÓN CUATRIMESTRAL (FEBRERO, JUNIO, OCTUBRE) DEL PROCEDIMIENTO FORMULACIÓN, PROGRAMACIÓN Y SEGUIMIENTO A LOS PROYECTOS DE INVERSIÓN, CON APOYO DE LA OFICINA DE CONTRATACIÓN DE LA SECRETARÍA DISTRTIAL DE GOBIERNO.</t>
  </si>
  <si>
    <t>GESTIONAR UNA SENSIBILIZACIÓN SEMESTRAL POR PARTE DE LA SECRETARÍA DISTRITAL DE PLANEACIÓN A LOS FUNCIONARIOS Y CONTRATISTAS DE LA ALCALDÍA LOCAL DE RAFAEL URIBE URIBE, EN LOS TEMAS INHERENTES A LA FORMULACIÓN, PROGRAMACIÓN Y SEGUIMIENTO A LOS PROYECTOS DE INVERSIÓN.</t>
  </si>
  <si>
    <t>HALLAZGO ADMINISTRATIVO CON PRESUNTA INCIDENCIA DISCIPLINARIA - POR IRREGULARIDADES EN LA ETAPA PRECONTRACTUAL DEL CPS 090-2019.</t>
  </si>
  <si>
    <t>REALIZAR UNA CAPACITACIÓN CUATRIMESTRAL (FEBRERO, JUNIO, OCTUBRE) DEL MANUAL DE CONTRATACIÓN, CON APOYO DE LA OFICINA DE CONTRATACIÓN DE LA SECRETARÍA DISTRITAL DE GOBIERNO.</t>
  </si>
  <si>
    <t>GESTIONAR UNA SENSIBILIZACIÓN SEMESTRAL POR PARTE DE LA VEEDURÍA DISTRITAL A LOS FUNCIONARIOS Y CONTRATISTAS DE LA ALCALDÍA LOCAL DE RAFAEL URIBE URIBE, EN LOS TEMAS INHERENTES A LA CONTRATACIÓN PÚBLICA</t>
  </si>
  <si>
    <t>HALLAZGO ADMINISTRATIVO. POR DEBILIDADES EN LA SUPERVISIÓN EN EL CPS-241-2018</t>
  </si>
  <si>
    <t>CAPACITAR A LOS APOYOS A LA SUPERVISIÓN DE LOS CONTRATOS EN EL MANUAL DE SUPERVISIÓN E INTERVENTORÍA</t>
  </si>
  <si>
    <t>CAPACITACIÓN TRIMESTRAL MANUAL DE SUPERVISIÓN E INTERVENTORÍA</t>
  </si>
  <si>
    <t>(CANTIDAD DE APOYOS A LA SUPERVISIÓN DE CONTRATOS CAPACITADOS / TOTAL DE APOYOS A LA SUPERVISIÓN DE CONTRATOS) * 100</t>
  </si>
  <si>
    <t>AREA DE CONTRATACION</t>
  </si>
  <si>
    <t>2020-08-25</t>
  </si>
  <si>
    <t>HALLAZGO ADMINISTRATIVO CON PRESUNTA INCIDENCIA DISCIPLINARIA. POR DEBILIDADES EN LA SUPERVISIÓN EN EL CPS-252-2018 AL CERTIFICAR EL CUMPLIMIENTO DE OBLIGACIONES NO REALIZADAS CONFORME A LO ESTABLECIDO EN EL CONTRATO Y DEMÁS DOCUMENTOS QUE LO INTEGRAN</t>
  </si>
  <si>
    <t>REVISION EXHAUSTIVA DE LOS CONTRATOS POR PARTE DEL APOYO A LA SUPERVISION, SIGUIENDO LOS LINEAMIENTOS DEL MANUAL DE CONTRATACION, SUPERVISION E INTERVENTORIA DE LA SECRETARIA DE GOBIERNO Y SEGUIR LOS PROCESOS DE GESTION DOCUMENTAL, POR LO CUAL SE INSISTE EN LA NECESIDAD</t>
  </si>
  <si>
    <t>REUNION BIMESTRAL DE SEGUIMIENTO PARA REVISION PREVIA ENTREGA DE INFORME FINAL DE SUPERVISION.</t>
  </si>
  <si>
    <t>AREA DE CONTRATACION Y AREA DE OBLIGACIONES POR PAGAR</t>
  </si>
  <si>
    <t>2020-08-01</t>
  </si>
  <si>
    <t>3.1.4</t>
  </si>
  <si>
    <t>HALLAZGO ADMINISTRATIVO CON PRESUNTA INCIDENCIA DISCIPLINARIA Y PENAL - POR IRREGULARIDADES EN LA ETAPA PRECONTRACTUAL DEL CPS 110-2019.</t>
  </si>
  <si>
    <t>3.1.5</t>
  </si>
  <si>
    <t>HALLAZGO ADMINISTRATIVO CON PRESUNTA INCIDENCIA DISCIPLINARIA Y PRESUNTA INCIDENCIA PENAL - POR IRREGULARIDADES EN LA ETAPA PRECONTRACTUAL DEL CPS 130 -2019.</t>
  </si>
  <si>
    <t>HALLAZGO ADMINISTRATIVO. POR INCUMPLIMIENTO DE METAS Y PROYECTOS DURANTE LA VIGENCIA 2019</t>
  </si>
  <si>
    <t>REALIZAR REUNIONES MENSUALES CON LOS GESTORES DE PROYECTO PARA VERIFICAR Y EVALUAR EL CUMPLIMIENTO DE LAS METAS.</t>
  </si>
  <si>
    <t>REUNIONES DE SEGUIMIENTO AL CUMPLIMIENTO DE METAS</t>
  </si>
  <si>
    <t>SUMATORIA DEL NÚMERO DE REUNIONES DE SEGUIMIENTO REALIZADAS</t>
  </si>
  <si>
    <t>2020-07-30</t>
  </si>
  <si>
    <t>HALLAZGO ADMINISTRATIVO. POR NO REALIZAR LA DEPURACIÓN DE LOS INGRESOS NO TRIBUTARIOS – MULTAS., EVIDENCIÁNDOSE INCORRECCIONES EN LOS ESTADOS FINANCIEROS</t>
  </si>
  <si>
    <t>REALIZAR TRIMESTRALMENTE EL COMITÉ DE DEPURACIÓN CONTABLE Y SANEAMIENTO DE CARTERA  VIGENCIA 2020 REALIZANDO EL RESPECTIVO CONTROL, SEGUIMIENTO Y DEPURACIÓN DE LOS INGRESOS NO TRIBUTARIOS.</t>
  </si>
  <si>
    <t>COMITÉ DE DEPURACIÓN CONTABLE Y SANEAMIENTO DE CARTERA.</t>
  </si>
  <si>
    <t>NUMERO DE SESIONES DEL COMITÉ DE DEPURACIÓN CONTABLE Y SANEAMIENTO DE CARTERA.</t>
  </si>
  <si>
    <t>COMITÉ DE DEPURACIÓN CONTABLE Y SANEAMIENTO DE CARTERA</t>
  </si>
  <si>
    <t>2020-08-28</t>
  </si>
  <si>
    <t>ELABORAR UNA COMUNICACIÓN INTERNA AL RESPONSABLE DEL PROCESO DE DEPURACIÓN CONTABLE DE LOS INGRESOS NO TRIBUTARIOS - MULTAS, SOLICITÁNDOLE LA CREACIÓN DE UN CRONOGRAMA QUE PERMITA MEDIR EL PORCENTANJE DE AVANCE EN DEPURACIÓN TOTAL DE LOS INGRESOS NO TRIBUTARIOS PARA LA VIGENCIA.</t>
  </si>
  <si>
    <t>COMUNICACIÓN INTERNA AL RESPONSABLE DEL PROCESO DE DEPURACIÓN CONTABLE</t>
  </si>
  <si>
    <t>COMUNICACIÓN INTERNA REMITIDA AL RESPONSABLE DEL PROCESO DE DEPURACIÓN CONTABLE DE LOS INGRESOS NO TRIBUTARIOS - MULTAS,</t>
  </si>
  <si>
    <t>HALLAZGO ADMINISTRATIVO. POR FALTA DE ACTUALIZACIÓN, AJUSTES Y/O ACTUALIZACIONES Y LA MEDICIÓN POSTERIOR DETERIORO DE LOS REGISTROS CONTABLES DE LAS CUENTAS DE PROPIEDAD PLANTA Y EQUIPO, PRODUCTO DEL LEVANTAMIENTO, ACTUALIZACIÓN Y TOMA FÍSICA DE INVENTARIOS A 31 DE DICIEMBRE DE 2019</t>
  </si>
  <si>
    <t>SE REALIZO LOS AJUSTES Y/O ACTUALIZACIONES Y LA MEDICIÓN POSTERIOR DETERIORO DE LOS REGISTROS CONTABLES DE LAS CUENTAS DE PROPIEDAD PLANTA, SEGÚN COMPROBANTE DE MODIFICACION DE VIDA UTIL NO 1 01 DE JUNIO DE 2020; COMPROVANTE DE DETERIORO NO. 1 DE 26 DE JUNIO DE 2020 Y COMPROBANTE EGRESO NO. 2 DE 30 DE JUNIO DE 2020; Y COMPROBANTE INGRESO ADMINSITRATIVO NO. 1 DE 01 DE JULIO DE 2020, COMO LA TOMA FISICA DE INVENTARIOS A 31 DE DIDICMEBRE DE 2019 - CPS306-2019.</t>
  </si>
  <si>
    <t>REGISTRO DE INFORMACION CONTABLE EN LA CUENTA DE PROPIEDAD PLANTA Y EQUIPO.</t>
  </si>
  <si>
    <t>NUMERO DE REGISTROS CONTABLES - APLAICATIVO SI CAPITAL / TOTAL DE REGISTROS CONTABLES EN LA CUENTA DE PROPIEDAD PLANTA Y EQUIPO - APLICATIVO SI CAPITAL</t>
  </si>
  <si>
    <t>AREA DE ALMACEN Y CONTABILIDAD</t>
  </si>
  <si>
    <t>Dependencia: Rafael Uribe Uribe</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</si>
  <si>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</si>
  <si>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</si>
  <si>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</si>
  <si>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</si>
  <si>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</si>
  <si>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</si>
  <si>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</si>
  <si>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</si>
  <si>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</si>
  <si>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</si>
  <si>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</si>
  <si>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</si>
  <si>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</si>
  <si>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</si>
  <si>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</si>
  <si>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</si>
  <si>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Información general PM (Fuente SIVICOF)</t>
  </si>
  <si>
    <t>Se reporta por parte de la Alcaldía Local un memorando del 11 de noviembre en el cual se socializa el manual de contratatación. (Cabe precisar que est aactividad no es en sí una capacitación como se determinó en la acción formulada).
No se observa las capacitaciones de febrero y junio de acuerdo con las tres que se programaron, como esta actividad fializa en novembre se calificac como vencida con el fin de que se gestuionen los procesos de vapacitación prveistos.</t>
  </si>
  <si>
    <t>Se observan listados de asistencia a dos jornadas de orientación contractual realizada por la Veeduría Distrital en el listado de agosto no se observa la participación de servidores de la Alcaldía de Rafael Uribe por lo que se recomienda verificar y soportar esta acción con el fin de que se justique la participación en las dos capacitaciones.</t>
  </si>
  <si>
    <t>Se adjunta como evidencia de esta acción un memorando en el cual se socializa el manual de contratación y se invita su revisión, sin embargo este no sustenta la acción formulada  ya que se indican dos capacitaciones en el manueal de supervisión e interventoria, los cuales no fueron incluidos en dicho memoranod ni en otro proceso de capacitación reprotado por la Alacaldía Local.
Esta actividad finaliza en diciembre y se califica sin iniciar, se recomienda dar trámite y ejecutar las respectivas capacitaciones a los apoyos a la supervisión y supervisores.</t>
  </si>
  <si>
    <t>Se observan actas de reunión de Comités de Seguimiento establecidos en conrtatos de obra y contratos de prestación de servicios en las cuales se revisan los avances y productos ejecutados.</t>
  </si>
  <si>
    <t>No se observa la realización de reuniones  mensuales con los gestores de proyectos con el fin de evaluar de las metas. 
Se adjuntan como evidencias las actas de comités técnicos de seguimiento de algunos contratos, lo que no corresponde a la actividad previstas en éste plan.</t>
  </si>
  <si>
    <t>No se observa la realización de sesiones del Comité de Sostenibilidad Contable en 2020.</t>
  </si>
  <si>
    <t>Se observa memorando en el cual se solicita la "Verificación Estado Actuaciones Administrativas Oficina Asesora Obras- Estable-cimientos de Comercio, para Depuración Cartera". Es necesario que se indique la solicitud y realización del cronograma de depuración establecido en la acción.</t>
  </si>
  <si>
    <t>Se anexan como soporte de ejecución de la acción:
1. comprobante de valoración de elementos devolutivos - 27-05-2020.
2. Comprobante de egreso - 14-07-2020
3. Modificación vida útil y deterioro - 26-06-2020
4. Ingreso almacén - 1-07-2020
Se observa que la acción se realizó con anterioridad a la formulaci´n del plan de mejoramiento lo cual debe aclararse con el ente de control al momento de la verificación.</t>
  </si>
  <si>
    <t>Etiquetas de fila</t>
  </si>
  <si>
    <t>Total general</t>
  </si>
  <si>
    <t>Cuenta de Nro. hallazgo</t>
  </si>
  <si>
    <t xml:space="preserve">Cuenta de Estado de la acción </t>
  </si>
  <si>
    <t>Etiquetas de columna</t>
  </si>
  <si>
    <t>Se reporta por parte de la Alcaldía Local un memorando del 11 de noviembre en el cual se socializa el manual de contratatación. (Cabe precisar que esta actividad no es en sí una capacitación como se determinó en la acción formulada).
No se observa las capacitaciones de febrero y junio de acuerdo con las tres que se programaron, como esta actividad fializa en novembre se calificac como vencida con el fin de que se gestuionen los procesos de vapacitación prveistos.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</si>
</sst>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10"/>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28">
    <xf numFmtId="0" fontId="0" fillId="0" borderId="0" xfId="0"/>
    <xf numFmtId="0" fontId="5" fillId="0" borderId="0" xfId="0" applyFont="1"/>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9" fontId="0" fillId="0" borderId="1" xfId="1"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Border="1" applyAlignment="1">
      <alignment horizontal="justify" vertical="center"/>
    </xf>
    <xf numFmtId="0" fontId="0" fillId="0" borderId="0" xfId="0" pivotButton="1"/>
    <xf numFmtId="0" fontId="0" fillId="0" borderId="0" xfId="0" applyAlignment="1">
      <alignment horizontal="left"/>
    </xf>
    <xf numFmtId="0" fontId="0" fillId="0" borderId="0" xfId="0" applyNumberFormat="1"/>
    <xf numFmtId="9" fontId="0" fillId="0" borderId="0" xfId="1" applyFont="1"/>
    <xf numFmtId="0" fontId="6" fillId="0" borderId="1" xfId="0" applyFont="1" applyBorder="1" applyAlignment="1">
      <alignment horizont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cellXfs>
  <cellStyles count="2">
    <cellStyle name="Normal" xfId="0" builtinId="0"/>
    <cellStyle name="Porcentaje" xfId="1" builtinId="5"/>
  </cellStyles>
  <dxfs count="56">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60.687916782408" createdVersion="6" refreshedVersion="6" minRefreshableVersion="3" recordCount="17">
  <cacheSource type="worksheet">
    <worksheetSource ref="A4:AA21" sheet="Hoja3"/>
  </cacheSource>
  <cacheFields count="27">
    <cacheField name="No." numFmtId="0">
      <sharedItems containsSemiMixedTypes="0" containsString="0" containsNumber="1" containsInteger="1" minValue="62" maxValue="127"/>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135" maxValue="137"/>
    </cacheField>
    <cacheField name="Modalidad" numFmtId="0">
      <sharedItems/>
    </cacheField>
    <cacheField name="Componente" numFmtId="0">
      <sharedItems/>
    </cacheField>
    <cacheField name="Factor" numFmtId="0">
      <sharedItems/>
    </cacheField>
    <cacheField name="Nro. hallazgo" numFmtId="0">
      <sharedItems count="10">
        <s v="3.1.1"/>
        <s v="3.1.2"/>
        <s v="3.1.3"/>
        <s v="3.1.3.1"/>
        <s v="3.1.3.2"/>
        <s v="3.1.4"/>
        <s v="3.1.5"/>
        <s v="3.2.1.1"/>
        <s v="3.3.1.1"/>
        <s v="3.3.1.2"/>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2"/>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6"/>
    </cacheField>
    <cacheField name="Área responsable" numFmtId="0">
      <sharedItems count="8">
        <s v="DESPACHO ALCALDÍA LOCAL Y OFICINA DE CONTRATACIÓN SECRETARÍA DISTRITAL DE GOBIERNO"/>
        <s v="DESPACHO ALCALDÍA LOCAL RAFAEL URIBE URIBE"/>
        <s v="AREA DE CONTRATACION"/>
        <s v="AREA DE CONTRATACION Y AREA DE OBLIGACIONES POR PAGAR"/>
        <s v="PLANEACION"/>
        <s v="COMITÉ DE DEPURACIÓN CONTABLE Y SANEAMIENTO DE CARTERA"/>
        <s v="ALCALDE LOCAL"/>
        <s v="AREA DE ALMACEN Y CONTABILIDAD"/>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Blank="1"/>
    </cacheField>
    <cacheField name="Porcentaje de avance de la acción observado" numFmtId="9">
      <sharedItems containsSemiMixedTypes="0" containsString="0" containsNumber="1" minValue="0" maxValue="1"/>
    </cacheField>
    <cacheField name="Estado de la acción " numFmtId="0">
      <sharedItems count="4">
        <s v="Vencida"/>
        <s v="En ejecución"/>
        <s v="Sin iniciar"/>
        <s v="Cumplida"/>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n v="62"/>
    <s v="18"/>
    <s v="FONDO DE DESARROLLO LOCAL DE RAFAEL URIBE URIBE"/>
    <s v="DIRECCIÓN SECTOR PARTICIPACION CIUDADANA Y DESARROLLO LOCAL"/>
    <x v="0"/>
    <n v="135"/>
    <s v="02 - AUDITORIA DE DESEMPEÑO"/>
    <s v="Control Gestión"/>
    <s v="Gestión Contractual"/>
    <x v="0"/>
    <s v="HALLAZGO ADMINISTRATIVO CON INCIDENCIA FISCAL POR VALOR DE $100.638.499 Y PRESUNTA INCIDENCIA DISCIPLINARIA - POR DOBLE PAGO POR CONCEPTO DE LOS ÍTEMS 46.22 CELADOR + PRESTACIONES, 46.7 LOCALIZACIÓN Y REPLANTEO Y 46.1 PERSONAL DE OBRA, INCLUIDOS EN EL CALCULO DE AIU PUBLICADO EN EL SECOP Y PROPUESTO POR EL CONTRATISTA."/>
    <s v="HALLAZGO ADMINISTRATIVO CON INCIDENCIA FISCAL POR VALOR DE $100.638.499 Y PRESUNTA INCIDENCIA DISCIPLINARIA - POR DOBLE PAGO POR CONCEPTO DE LOS ÍTEMS 46.22 CELADOR + PRESTACIONES, 46.7 LOCALIZACIÓN Y REPLANTEO Y 46.1 PERSONAL DE OBRA, INCLUIDOS EN EL CALCULO DE AIU PUBLICADO EN EL SECOP Y PROPUESTO POR EL CONTRATISTA."/>
    <n v="1"/>
    <s v="REALIZAR UNA CAPACITACIÓN CUATRIMESTRAL (FEBRERO, JUNIO, OCTUBRE) DEL MANUAL DE SUPERVISIÓN E INTERVENTORÍA, CON APOYO DE LA OFICINA DE CONTRATACIÓN DE LA SECRETARÍA DISTRITAL DE GOBIERNO."/>
    <s v="CAPACITACIONES REALIZADAS"/>
    <s v="NÚMERO DE CAPACITACIONES REALIZADAS / NÚMERO DE CAPACITACIONES PROGRAMADAS"/>
    <n v="3"/>
    <x v="0"/>
    <s v="2020-02-01"/>
    <s v="2020-11-30"/>
    <s v="X"/>
    <s v="X"/>
    <s v="X"/>
    <m/>
    <n v="0"/>
    <x v="0"/>
    <s v="Se reporta por parte de la Alcaldía Local un memorando del 11 de noviembre en el cual se socializa el manual de contratatación. (Cabe precisar que est aactividad no es en sí una capacitación como se determinó en la acción formulada)._x000a_No se observa las capacitaciones de febrero y junio de acuerdo con las tres que se programaron, como esta actividad fializa en novembre se calificac como vencida con el fin de que se gestuionen los procesos de vapacitación prveistos."/>
  </r>
  <r>
    <n v="63"/>
    <s v="18"/>
    <s v="FONDO DE DESARROLLO LOCAL DE RAFAEL URIBE URIBE"/>
    <s v="DIRECCIÓN SECTOR PARTICIPACION CIUDADANA Y DESARROLLO LOCAL"/>
    <x v="0"/>
    <n v="135"/>
    <s v="02 - AUDITORIA DE DESEMPEÑO"/>
    <s v="Control Gestión"/>
    <s v="Gestión Contractual"/>
    <x v="0"/>
    <s v="HALLAZGO ADMINISTRATIVO CON INCIDENCIA FISCAL POR VALOR DE $100.638.499 Y PRESUNTA INCIDENCIA DISCIPLINARIA - POR DOBLE PAGO POR CONCEPTO DE LOS ÍTEMS 46.22 CELADOR + PRESTACIONES, 46.7 LOCALIZACIÓN Y REPLANTEO Y 46.1 PERSONAL DE OBRA, INCLUIDOS EN EL CALCULO DE AIU PUBLICADO EN EL SECOP Y PROPUESTO POR EL CONTRATISTA."/>
    <s v="HALLAZGO ADMINISTRATIVO CON INCIDENCIA FISCAL POR VALOR DE $100.638.499 Y PRESUNTA INCIDENCIA DISCIPLINARIA - POR DOBLE PAGO POR CONCEPTO DE LOS ÍTEMS 46.22 CELADOR + PRESTACIONES, 46.7 LOCALIZACIÓN Y REPLANTEO Y 46.1 PERSONAL DE OBRA, INCLUIDOS EN EL CALCULO DE AIU PUBLICADO EN EL SECOP Y PROPUESTO POR EL CONTRATISTA."/>
    <n v="2"/>
    <s v="GESTIONAR UNA SENSIBILIZACIÓN SEMESTRAL POR PARTE DE LA VEEDURÍA DISTRITAL A LOS FUNCIONARIOS Y CONTRATISTAS DE LA ALCALDÍA LOCAL DE RAFAEL URIBE URIBE, EN LOS TEMAS INHERENTES A LA SUPERVISIÓN E INTERVENTORÍA."/>
    <s v="JORNADAS DE SENSIBILIZACIÓN"/>
    <s v="JORNADAS DE SENSIBILIZACIÓN REALIZADAS / JORNADAS DE SENSIBILIZACIÓN PROGRAMADAS"/>
    <n v="2"/>
    <x v="1"/>
    <s v="2020-02-01"/>
    <s v="2020-11-30"/>
    <s v="X"/>
    <s v="X"/>
    <s v="X"/>
    <m/>
    <n v="0.5"/>
    <x v="1"/>
    <s v="Se observan listados de asistencia a dos jornadas de orientación contractual realizada por la Veeduría Distrital en el listado de agosto no se observa la participación de servidores de la Alcaldía de Rafael Uribe por lo que se recomienda verificar y soportar esta acción con el fin de que se justique la participación en las dos capacitaciones."/>
  </r>
  <r>
    <n v="77"/>
    <s v="18"/>
    <s v="FONDO DE DESARROLLO LOCAL DE RAFAEL URIBE URIBE"/>
    <s v="DIRECCIÓN SECTOR PARTICIPACION CIUDADANA Y DESARROLLO LOCAL"/>
    <x v="0"/>
    <n v="135"/>
    <s v="02 - AUDITORIA DE DESEMPEÑO"/>
    <s v="Control Gestión"/>
    <s v="Gestión Contractual"/>
    <x v="1"/>
    <s v="HALLAZGO ADMINISTRATIVO - POR IRREGULARIDADES EN LA ETAPA PRECONTRACTUAL DEL CONTRATO DE OBRA PÚBLICA 233 - 2018"/>
    <s v="HALLAZGO ADMINISTRATIVO - POR IRREGULARIDADES EN LA ETAPA PRECONTRACTUAL DEL CONTRATO DE OBRA PÚBLICA 233 - 2018"/>
    <n v="1"/>
    <s v="REALIZAR UNA CAPACITACIÓN CUATRIMESTRAL (FEBRERO, JUNIO, OCTUBRE) DEL PROCEDIMIENTO FORMULACIÓN, PROGRAMACIÓN Y SEGUIMIENTO A LOS PROYECTOS DE INVERSIÓN, CON APOYO DE LA OFICINA DE CONTRATACIÓN DE LA SECRETARÍA DISTRTIAL DE GOBIERNO."/>
    <s v="CAPACITACIONES REALIZADAS"/>
    <s v="NÚMERO DE CAPACITACIONES REALIZADAS / NÚMERO DE CAPACITACIONES PROGRAMADAS"/>
    <n v="3"/>
    <x v="0"/>
    <s v="2020-02-01"/>
    <s v="2020-11-30"/>
    <s v="X"/>
    <m/>
    <m/>
    <m/>
    <n v="0"/>
    <x v="0"/>
    <s v="Se reporta por parte de la Alcaldía Local un memorando del 11 de noviembre en el cual se socializa el manual de contratatación. (Cabe precisar que est aactividad no es en sí una capacitación como se determinó en la acción formulada)._x000a_No se observa las capacitaciones de febrero y junio de acuerdo con las tres que se programaron, como esta actividad fializa en novembre se calificac como vencida con el fin de que se gestuionen los procesos de vapacitación prveistos."/>
  </r>
  <r>
    <n v="78"/>
    <s v="18"/>
    <s v="FONDO DE DESARROLLO LOCAL DE RAFAEL URIBE URIBE"/>
    <s v="DIRECCIÓN SECTOR PARTICIPACION CIUDADANA Y DESARROLLO LOCAL"/>
    <x v="0"/>
    <n v="135"/>
    <s v="02 - AUDITORIA DE DESEMPEÑO"/>
    <s v="Control Gestión"/>
    <s v="Gestión Contractual"/>
    <x v="1"/>
    <s v="HALLAZGO ADMINISTRATIVO - POR IRREGULARIDADES EN LA ETAPA PRECONTRACTUAL DEL CONTRATO DE OBRA PÚBLICA 233 - 2018"/>
    <s v="HALLAZGO ADMINISTRATIVO - POR IRREGULARIDADES EN LA ETAPA PRECONTRACTUAL DEL CONTRATO DE OBRA PÚBLICA 233 - 2018"/>
    <n v="2"/>
    <s v="GESTIONAR UNA SENSIBILIZACIÓN SEMESTRAL POR PARTE DE LA SECRETARÍA DISTRITAL DE PLANEACIÓN A LOS FUNCIONARIOS Y CONTRATISTAS DE LA ALCALDÍA LOCAL DE RAFAEL URIBE URIBE, EN LOS TEMAS INHERENTES A LA FORMULACIÓN, PROGRAMACIÓN Y SEGUIMIENTO A LOS PROYECTOS DE INVERSIÓN."/>
    <s v="JORNADAS DE SENSIBILIZACIÓN"/>
    <s v="JORNADAS DE SENSIBILIZACIÓN REALIZADAS / JORNADAS DE SENSIBILIZACIÓN PROGRAMADAS"/>
    <n v="2"/>
    <x v="1"/>
    <s v="2020-02-01"/>
    <s v="2020-11-30"/>
    <s v="X"/>
    <m/>
    <m/>
    <m/>
    <n v="0.5"/>
    <x v="1"/>
    <s v="Se observan listados de asistencia a dos jornadas de orientación contractual realizada por la Veeduría Distrital en el listado de agosto no se observa la participación de servidores de la Alcaldía de Rafael Uribe por lo que se recomienda verificar y soportar esta acción con el fin de que se justique la participación en las dos capacitaciones."/>
  </r>
  <r>
    <n v="81"/>
    <s v="18"/>
    <s v="FONDO DE DESARROLLO LOCAL DE RAFAEL URIBE URIBE"/>
    <s v="DIRECCIÓN SECTOR PARTICIPACION CIUDADANA Y DESARROLLO LOCAL"/>
    <x v="0"/>
    <n v="135"/>
    <s v="02 - AUDITORIA DE DESEMPEÑO"/>
    <s v="Control Gestión"/>
    <s v="Gestión Contractual"/>
    <x v="2"/>
    <s v="HALLAZGO ADMINISTRATIVO CON PRESUNTA INCIDENCIA DISCIPLINARIA - POR IRREGULARIDADES EN LA ETAPA PRECONTRACTUAL DEL CPS 090-2019."/>
    <s v="HALLAZGO ADMINISTRATIVO CON PRESUNTA INCIDENCIA DISCIPLINARIA - POR IRREGULARIDADES EN LA ETAPA PRECONTRACTUAL DEL CPS 090-2019."/>
    <n v="1"/>
    <s v="REALIZAR UNA CAPACITACIÓN CUATRIMESTRAL (FEBRERO, JUNIO, OCTUBRE) DEL MANUAL DE CONTRATACIÓN, CON APOYO DE LA OFICINA DE CONTRATACIÓN DE LA SECRETARÍA DISTRITAL DE GOBIERNO."/>
    <s v="CAPACITACIONES REALIZADAS"/>
    <s v="NÚMERO DE CAPACITACIONES REALIZADAS / NÚMERO DE CAPACITACIONES PROGRAMADAS"/>
    <n v="3"/>
    <x v="0"/>
    <s v="2020-02-01"/>
    <s v="2020-11-30"/>
    <s v="X"/>
    <s v="X"/>
    <m/>
    <m/>
    <n v="0"/>
    <x v="0"/>
    <s v="Se reporta por parte de la Alcaldía Local un memorando del 11 de noviembre en el cual se socializa el manual de contratatación. (Cabe precisar que est aactividad no es en sí una capacitación como se determinó en la acción formulada)._x000a_No se observa las capacitaciones de febrero y junio de acuerdo con las tres que se programaron, como esta actividad fializa en novembre se calificac como vencida con el fin de que se gestuionen los procesos de vapacitación prveistos."/>
  </r>
  <r>
    <n v="82"/>
    <s v="18"/>
    <s v="FONDO DE DESARROLLO LOCAL DE RAFAEL URIBE URIBE"/>
    <s v="DIRECCIÓN SECTOR PARTICIPACION CIUDADANA Y DESARROLLO LOCAL"/>
    <x v="0"/>
    <n v="135"/>
    <s v="02 - AUDITORIA DE DESEMPEÑO"/>
    <s v="Control Gestión"/>
    <s v="Gestión Contractual"/>
    <x v="2"/>
    <s v="HALLAZGO ADMINISTRATIVO CON PRESUNTA INCIDENCIA DISCIPLINARIA - POR IRREGULARIDADES EN LA ETAPA PRECONTRACTUAL DEL CPS 090-2019."/>
    <s v="HALLAZGO ADMINISTRATIVO CON PRESUNTA INCIDENCIA DISCIPLINARIA - POR IRREGULARIDADES EN LA ETAPA PRECONTRACTUAL DEL CPS 090-2019."/>
    <n v="2"/>
    <s v="GESTIONAR UNA SENSIBILIZACIÓN SEMESTRAL POR PARTE DE LA VEEDURÍA DISTRITAL A LOS FUNCIONARIOS Y CONTRATISTAS DE LA ALCALDÍA LOCAL DE RAFAEL URIBE URIBE, EN LOS TEMAS INHERENTES A LA CONTRATACIÓN PÚBLICA"/>
    <s v="JORNADAS DE SENSIBILIZACIÓN"/>
    <s v="JORNADAS DE SENSIBILIZACIÓN REALIZADAS / JORNADAS DE SENSIBILIZACIÓN PROGRAMADAS"/>
    <n v="2"/>
    <x v="1"/>
    <s v="2020-02-01"/>
    <s v="2020-11-30"/>
    <s v="X"/>
    <s v="X"/>
    <m/>
    <m/>
    <n v="0.5"/>
    <x v="1"/>
    <s v="Se observan listados de asistencia a dos jornadas de orientación contractual realizada por la Veeduría Distrital en el listado de agosto no se observa la participación de servidores de la Alcaldía de Rafael Uribe por lo que se recomienda verificar y soportar esta acción con el fin de que se justique la participación en las dos capacitaciones."/>
  </r>
  <r>
    <n v="88"/>
    <s v="18"/>
    <s v="FONDO DE DESARROLLO LOCAL DE RAFAEL URIBE URIBE"/>
    <s v="DIRECCIÓN SECTOR PARTICIPACION CIUDADANA Y DESARROLLO LOCAL"/>
    <x v="1"/>
    <n v="137"/>
    <s v="01 - AUDITORIA DE REGULARIDAD"/>
    <s v="Control Gestión"/>
    <s v="Gestión Contractual"/>
    <x v="3"/>
    <s v="HALLAZGO ADMINISTRATIVO. POR DEBILIDADES EN LA SUPERVISIÓN EN EL CPS-241-2018"/>
    <s v="HALLAZGO ADMINISTRATIVO. POR DEBILIDADES EN LA SUPERVISIÓN EN EL CPS-241-2018"/>
    <n v="1"/>
    <s v="CAPACITAR A LOS APOYOS A LA SUPERVISIÓN DE LOS CONTRATOS EN EL MANUAL DE SUPERVISIÓN E INTERVENTORÍA"/>
    <s v="CAPACITACIÓN TRIMESTRAL MANUAL DE SUPERVISIÓN E INTERVENTORÍA"/>
    <s v="(CANTIDAD DE APOYOS A LA SUPERVISIÓN DE CONTRATOS CAPACITADOS / TOTAL DE APOYOS A LA SUPERVISIÓN DE CONTRATOS) * 100"/>
    <n v="2"/>
    <x v="2"/>
    <s v="2020-08-25"/>
    <s v="2020-12-31"/>
    <s v="X"/>
    <m/>
    <m/>
    <m/>
    <n v="0"/>
    <x v="2"/>
    <s v="Se adjunta como evidencia de esta acción un memorando en el cual se socializa el manual de contratación y se invita su revisión, sin embargo este no sustenta la acción formulada  ya que se indican dos capacitaciones en el manueal de supervisión e interventoria, los cuales no fueron incluidos en dicho memoranod ni en otro proceso de capacitación reprotado por la Alacaldía Local._x000a_Esta actividad finaliza en diciembre y se califica sin iniciar, se recomienda dar trámite y ejecutar las respectivas capacitaciones a los apoyos a la supervisión y supervisores."/>
  </r>
  <r>
    <n v="89"/>
    <s v="18"/>
    <s v="FONDO DE DESARROLLO LOCAL DE RAFAEL URIBE URIBE"/>
    <s v="DIRECCIÓN SECTOR PARTICIPACION CIUDADANA Y DESARROLLO LOCAL"/>
    <x v="1"/>
    <n v="137"/>
    <s v="01 - AUDITORIA DE REGULARIDAD"/>
    <s v="Control Gestión"/>
    <s v="Gestión Contractual"/>
    <x v="4"/>
    <s v="HALLAZGO ADMINISTRATIVO CON PRESUNTA INCIDENCIA DISCIPLINARIA. POR DEBILIDADES EN LA SUPERVISIÓN EN EL CPS-252-2018 AL CERTIFICAR EL CUMPLIMIENTO DE OBLIGACIONES NO REALIZADAS CONFORME A LO ESTABLECIDO EN EL CONTRATO Y DEMÁS DOCUMENTOS QUE LO INTEGRAN"/>
    <s v="HALLAZGO ADMINISTRATIVO CON PRESUNTA INCIDENCIA DISCIPLINARIA. POR DEBILIDADES EN LA SUPERVISIÓN EN EL CPS-252-2018 AL CERTIFICAR EL CUMPLIMIENTO DE OBLIGACIONES NO REALIZADAS CONFORME A LO ESTABLECIDO EN EL CONTRATO Y DEMÁS DOCUMENTOS QUE LO INTEGRAN"/>
    <n v="1"/>
    <s v="CAPACITAR A LOS APOYOS A LA SUPERVISIÓN DE LOS CONTRATOS EN EL MANUAL DE SUPERVISIÓN E INTERVENTORÍA"/>
    <s v="CAPACITACIÓN TRIMESTRAL MANUAL DE SUPERVISIÓN E INTERVENTORÍA"/>
    <s v="(CANTIDAD DE APOYOS A LA SUPERVISIÓN DE CONTRATOS CAPACITADOS / TOTAL DE APOYOS A LA SUPERVISIÓN DE CONTRATOS) * 100"/>
    <n v="2"/>
    <x v="2"/>
    <s v="2020-08-25"/>
    <s v="2020-12-31"/>
    <s v="X"/>
    <s v="X"/>
    <m/>
    <m/>
    <n v="0"/>
    <x v="2"/>
    <s v="Se adjunta como evidencia de esta acción un memorando en el cual se socializa el manual de contratación y se invita su revisión, sin embargo este no sustenta la acción formulada  ya que se indican dos capacitaciones en el manueal de supervisión e interventoria, los cuales no fueron incluidos en dicho memoranod ni en otro proceso de capacitación reprotado por la Alacaldía Local._x000a_Esta actividad finaliza en diciembre y se califica sin iniciar, se recomienda dar trámite y ejecutar las respectivas capacitaciones a los apoyos a la supervisión y supervisores."/>
  </r>
  <r>
    <n v="90"/>
    <s v="18"/>
    <s v="FONDO DE DESARROLLO LOCAL DE RAFAEL URIBE URIBE"/>
    <s v="DIRECCIÓN SECTOR PARTICIPACION CIUDADANA Y DESARROLLO LOCAL"/>
    <x v="1"/>
    <n v="137"/>
    <s v="01 - AUDITORIA DE REGULARIDAD"/>
    <s v="Control Gestión"/>
    <s v="Gestión Contractual"/>
    <x v="4"/>
    <s v="HALLAZGO ADMINISTRATIVO CON PRESUNTA INCIDENCIA DISCIPLINARIA. POR DEBILIDADES EN LA SUPERVISIÓN EN EL CPS-252-2018 AL CERTIFICAR EL CUMPLIMIENTO DE OBLIGACIONES NO REALIZADAS CONFORME A LO ESTABLECIDO EN EL CONTRATO Y DEMÁS DOCUMENTOS QUE LO INTEGRAN"/>
    <s v="HALLAZGO ADMINISTRATIVO CON PRESUNTA INCIDENCIA DISCIPLINARIA. POR DEBILIDADES EN LA SUPERVISIÓN EN EL CPS-252-2018 AL CERTIFICAR EL CUMPLIMIENTO DE OBLIGACIONES NO REALIZADAS CONFORME A LO ESTABLECIDO EN EL CONTRATO Y DEMÁS DOCUMENTOS QUE LO INTEGRAN"/>
    <n v="2"/>
    <s v="REVISION EXHAUSTIVA DE LOS CONTRATOS POR PARTE DEL APOYO A LA SUPERVISION, SIGUIENDO LOS LINEAMIENTOS DEL MANUAL DE CONTRATACION, SUPERVISION E INTERVENTORIA DE LA SECRETARIA DE GOBIERNO Y SEGUIR LOS PROCESOS DE GESTION DOCUMENTAL, POR LO CUAL SE INSISTE EN LA NECESIDAD"/>
    <s v="REUNION BIMESTRAL DE SEGUIMIENTO PARA REVISION PREVIA ENTREGA DE INFORME FINAL DE SUPERVISION."/>
    <s v="(CANTIDAD DE APOYOS A LA SUPERVISIÓN DE CONTRATOS CAPACITADOS / TOTAL DE APOYOS A LA SUPERVISIÓN DE CONTRATOS) * 100"/>
    <n v="3"/>
    <x v="3"/>
    <s v="2020-08-01"/>
    <s v="2020-12-31"/>
    <s v="X"/>
    <s v="X"/>
    <m/>
    <m/>
    <n v="0.6"/>
    <x v="1"/>
    <s v="Se observan actas de reunión de Comités de Seguimiento establecidos en conrtatos de obra y contratos de prestación de servicios en las cuales se revisan los avances y productos ejecutados."/>
  </r>
  <r>
    <n v="91"/>
    <s v="18"/>
    <s v="FONDO DE DESARROLLO LOCAL DE RAFAEL URIBE URIBE"/>
    <s v="DIRECCIÓN SECTOR PARTICIPACION CIUDADANA Y DESARROLLO LOCAL"/>
    <x v="0"/>
    <n v="135"/>
    <s v="02 - AUDITORIA DE DESEMPEÑO"/>
    <s v="Control Gestión"/>
    <s v="Gestión Contractual"/>
    <x v="5"/>
    <s v="HALLAZGO ADMINISTRATIVO CON PRESUNTA INCIDENCIA DISCIPLINARIA Y PENAL - POR IRREGULARIDADES EN LA ETAPA PRECONTRACTUAL DEL CPS 110-2019."/>
    <s v="HALLAZGO ADMINISTRATIVO CON PRESUNTA INCIDENCIA DISCIPLINARIA Y PENAL - POR IRREGULARIDADES EN LA ETAPA PRECONTRACTUAL DEL CPS 110-2019."/>
    <n v="1"/>
    <s v="REALIZAR UNA CAPACITACIÓN CUATRIMESTRAL (FEBRERO, JUNIO, OCTUBRE) DEL MANUAL DE CONTRATACIÓN, CON APOYO DE LA OFICINA DE CONTRATACIÓN DE LA SECRETARÍA DISTRITAL DE GOBIERNO."/>
    <s v="CAPACITACIONES REALIZADAS"/>
    <s v="NÚMERO DE CAPACITACIONES REALIZADAS / NÚMERO DE CAPACITACIONES PROGRAMADAS"/>
    <n v="3"/>
    <x v="0"/>
    <s v="2020-02-01"/>
    <s v="2020-11-30"/>
    <s v="X"/>
    <s v="X"/>
    <m/>
    <s v="X"/>
    <n v="0"/>
    <x v="0"/>
    <s v="Se reporta por parte de la Alcaldía Local un memorando del 11 de noviembre en el cual se socializa el manual de contratatación. (Cabe precisar que est aactividad no es en sí una capacitación como se determinó en la acción formulada)._x000a_No se observa las capacitaciones de febrero y junio de acuerdo con las tres que se programaron, como esta actividad fializa en novembre se calificac como vencida con el fin de que se gestuionen los procesos de vapacitación prveistos."/>
  </r>
  <r>
    <n v="92"/>
    <s v="18"/>
    <s v="FONDO DE DESARROLLO LOCAL DE RAFAEL URIBE URIBE"/>
    <s v="DIRECCIÓN SECTOR PARTICIPACION CIUDADANA Y DESARROLLO LOCAL"/>
    <x v="0"/>
    <n v="135"/>
    <s v="02 - AUDITORIA DE DESEMPEÑO"/>
    <s v="Control Gestión"/>
    <s v="Gestión Contractual"/>
    <x v="5"/>
    <s v="HALLAZGO ADMINISTRATIVO CON PRESUNTA INCIDENCIA DISCIPLINARIA Y PENAL - POR IRREGULARIDADES EN LA ETAPA PRECONTRACTUAL DEL CPS 110-2019."/>
    <s v="HALLAZGO ADMINISTRATIVO CON PRESUNTA INCIDENCIA DISCIPLINARIA Y PENAL - POR IRREGULARIDADES EN LA ETAPA PRECONTRACTUAL DEL CPS 110-2019."/>
    <n v="2"/>
    <s v="GESTIONAR UNA SENSIBILIZACIÓN SEMESTRAL POR PARTE DE LA VEEDURÍA DISTRITAL A LOS FUNCIONARIOS Y CONTRATISTAS DE LA ALCALDÍA LOCAL DE RAFAEL URIBE URIBE, EN LOS TEMAS INHERENTES A LA CONTRATACIÓN PÚBLICA"/>
    <s v="JORNADAS DE SENSIBILIZACIÓN"/>
    <s v="JORNADAS DE SENSIBILIZACIÓN REALIZADAS / JORNADAS DE SENSIBILIZACIÓN PROGRAMADAS"/>
    <n v="2"/>
    <x v="1"/>
    <s v="2020-02-01"/>
    <s v="2020-11-30"/>
    <s v="X"/>
    <s v="X"/>
    <m/>
    <s v="X"/>
    <n v="0.5"/>
    <x v="1"/>
    <s v="Se observan listados de asistencia a dos jornadas de orientación contractual realizada por la Veeduría Distrital en el listado de agosto no se observa la participación de servidores de la Alcaldía de Rafael Uribe por lo que se recomienda verificar y soportar esta acción con el fin de que se justique la participación en las dos capacitaciones."/>
  </r>
  <r>
    <n v="98"/>
    <s v="18"/>
    <s v="FONDO DE DESARROLLO LOCAL DE RAFAEL URIBE URIBE"/>
    <s v="DIRECCIÓN SECTOR PARTICIPACION CIUDADANA Y DESARROLLO LOCAL"/>
    <x v="0"/>
    <n v="135"/>
    <s v="02 - AUDITORIA DE DESEMPEÑO"/>
    <s v="Control Gestión"/>
    <s v="Gestión Contractual"/>
    <x v="6"/>
    <s v="HALLAZGO ADMINISTRATIVO CON PRESUNTA INCIDENCIA DISCIPLINARIA Y PRESUNTA INCIDENCIA PENAL - POR IRREGULARIDADES EN LA ETAPA PRECONTRACTUAL DEL CPS 130 -2019."/>
    <s v="HALLAZGO ADMINISTRATIVO CON PRESUNTA INCIDENCIA DISCIPLINARIA Y PRESUNTA INCIDENCIA PENAL - POR IRREGULARIDADES EN LA ETAPA PRECONTRACTUAL DEL CPS 130 -2019."/>
    <n v="1"/>
    <s v="REALIZAR UNA CAPACITACIÓN CUATRIMESTRAL (FEBRERO, JUNIO, OCTUBRE) DEL MANUAL DE CONTRATACIÓN, CON APOYO DE LA OFICINA DE CONTRATACIÓN DE LA SECRETARÍA DISTRITAL DE GOBIERNO."/>
    <s v="CAPACITACIONES REALIZADAS"/>
    <s v="NÚMERO DE CAPACITACIONES REALIZADAS / NÚMERO DE CAPACITACIONES PROGRAMADAS"/>
    <n v="3"/>
    <x v="0"/>
    <s v="2020-02-01"/>
    <s v="2020-11-30"/>
    <s v="X"/>
    <s v="X"/>
    <m/>
    <s v="X"/>
    <n v="0"/>
    <x v="0"/>
    <s v="Se reporta por parte de la Alcaldía Local un memorando del 11 de noviembre en el cual se socializa el manual de contratatación. (Cabe precisar que est aactividad no es en sí una capacitación como se determinó en la acción formulada)._x000a_No se observa las capacitaciones de febrero y junio de acuerdo con las tres que se programaron, como esta actividad fializa en novembre se calificac como vencida con el fin de que se gestuionen los procesos de vapacitación prveistos."/>
  </r>
  <r>
    <n v="99"/>
    <s v="18"/>
    <s v="FONDO DE DESARROLLO LOCAL DE RAFAEL URIBE URIBE"/>
    <s v="DIRECCIÓN SECTOR PARTICIPACION CIUDADANA Y DESARROLLO LOCAL"/>
    <x v="0"/>
    <n v="135"/>
    <s v="02 - AUDITORIA DE DESEMPEÑO"/>
    <s v="Control Gestión"/>
    <s v="Gestión Contractual"/>
    <x v="6"/>
    <s v="HALLAZGO ADMINISTRATIVO CON PRESUNTA INCIDENCIA DISCIPLINARIA Y PRESUNTA INCIDENCIA PENAL - POR IRREGULARIDADES EN LA ETAPA PRECONTRACTUAL DEL CPS 130 -2019."/>
    <s v="HALLAZGO ADMINISTRATIVO CON PRESUNTA INCIDENCIA DISCIPLINARIA Y PRESUNTA INCIDENCIA PENAL - POR IRREGULARIDADES EN LA ETAPA PRECONTRACTUAL DEL CPS 130 -2019."/>
    <n v="2"/>
    <s v="GESTIONAR UNA SENSIBILIZACIÓN SEMESTRAL POR PARTE DE LA VEEDURÍA DISTRITAL A LOS FUNCIONARIOS Y CONTRATISTAS DE LA ALCALDÍA LOCAL DE RAFAEL URIBE URIBE, EN LOS TEMAS INHERENTES A LA CONTRATACIÓN PÚBLICA"/>
    <s v="JORNADAS DE SENSIBILIZACIÓN"/>
    <s v="JORNADAS DE SENSIBILIZACIÓN REALIZADAS / JORNADAS DE SENSIBILIZACIÓN PROGRAMADAS"/>
    <n v="2"/>
    <x v="1"/>
    <s v="2020-02-01"/>
    <s v="2020-11-30"/>
    <s v="X"/>
    <s v="X"/>
    <m/>
    <s v="X"/>
    <n v="0.5"/>
    <x v="1"/>
    <s v="Se observan listados de asistencia a dos jornadas de orientación contractual realizada por la Veeduría Distrital en el listado de agosto no se observa la participación de servidores de la Alcaldía de Rafael Uribe por lo que se recomienda verificar y soportar esta acción con el fin de que se justique la participación en las dos capacitaciones."/>
  </r>
  <r>
    <n v="113"/>
    <s v="18"/>
    <s v="FONDO DE DESARROLLO LOCAL DE RAFAEL URIBE URIBE"/>
    <s v="DIRECCIÓN SECTOR PARTICIPACION CIUDADANA Y DESARROLLO LOCAL"/>
    <x v="1"/>
    <n v="137"/>
    <s v="01 - AUDITORIA DE REGULARIDAD"/>
    <s v="Control de Resultados"/>
    <s v="Planes, Programas y Proyectos y/o Plan Estrátegico"/>
    <x v="7"/>
    <s v="HALLAZGO ADMINISTRATIVO. POR INCUMPLIMIENTO DE METAS Y PROYECTOS DURANTE LA VIGENCIA 2019"/>
    <s v="HALLAZGO ADMINISTRATIVO. POR INCUMPLIMIENTO DE METAS Y PROYECTOS DURANTE LA VIGENCIA 2019"/>
    <n v="1"/>
    <s v="REALIZAR REUNIONES MENSUALES CON LOS GESTORES DE PROYECTO PARA VERIFICAR Y EVALUAR EL CUMPLIMIENTO DE LAS METAS."/>
    <s v="REUNIONES DE SEGUIMIENTO AL CUMPLIMIENTO DE METAS"/>
    <s v="SUMATORIA DEL NÚMERO DE REUNIONES DE SEGUIMIENTO REALIZADAS"/>
    <n v="6"/>
    <x v="4"/>
    <s v="2020-07-30"/>
    <s v="2020-12-31"/>
    <s v="X"/>
    <m/>
    <m/>
    <m/>
    <n v="0"/>
    <x v="2"/>
    <s v="No se observa la realización de reuniones  mensuales con los gestores de proyectos con el fin de evaluar de las metas. _x000a_Se adjuntan como evidencias las actas de comités técnicos de seguimiento de algunos contratos, lo que no corresponde a la actividad previstas en éste plan."/>
  </r>
  <r>
    <n v="122"/>
    <s v="18"/>
    <s v="FONDO DE DESARROLLO LOCAL DE RAFAEL URIBE URIBE"/>
    <s v="DIRECCIÓN SECTOR PARTICIPACION CIUDADANA Y DESARROLLO LOCAL"/>
    <x v="1"/>
    <n v="137"/>
    <s v="01 - AUDITORIA DE REGULARIDAD"/>
    <s v="Control Financiero"/>
    <s v="Estados Financieros"/>
    <x v="8"/>
    <s v="HALLAZGO ADMINISTRATIVO. POR NO REALIZAR LA DEPURACIÓN DE LOS INGRESOS NO TRIBUTARIOS – MULTAS., EVIDENCIÁNDOSE INCORRECCIONES EN LOS ESTADOS FINANCIEROS"/>
    <s v="HALLAZGO ADMINISTRATIVO. POR NO REALIZAR LA DEPURACIÓN DE LOS INGRESOS NO TRIBUTARIOS – MULTAS., EVIDENCIÁNDOSE INCORRECCIONES EN LOS ESTADOS FINANCIEROS"/>
    <n v="1"/>
    <s v="REALIZAR TRIMESTRALMENTE EL COMITÉ DE DEPURACIÓN CONTABLE Y SANEAMIENTO DE CARTERA  VIGENCIA 2020 REALIZANDO EL RESPECTIVO CONTROL, SEGUIMIENTO Y DEPURACIÓN DE LOS INGRESOS NO TRIBUTARIOS."/>
    <s v="COMITÉ DE DEPURACIÓN CONTABLE Y SANEAMIENTO DE CARTERA."/>
    <s v="NUMERO DE SESIONES DEL COMITÉ DE DEPURACIÓN CONTABLE Y SANEAMIENTO DE CARTERA."/>
    <n v="2"/>
    <x v="5"/>
    <s v="2020-08-28"/>
    <s v="2020-12-31"/>
    <s v="X"/>
    <m/>
    <m/>
    <m/>
    <n v="0"/>
    <x v="2"/>
    <s v="No se observa la realización de sesiones del Comité de Sostenibilidad Contable en 2020."/>
  </r>
  <r>
    <n v="123"/>
    <s v="18"/>
    <s v="FONDO DE DESARROLLO LOCAL DE RAFAEL URIBE URIBE"/>
    <s v="DIRECCIÓN SECTOR PARTICIPACION CIUDADANA Y DESARROLLO LOCAL"/>
    <x v="1"/>
    <n v="137"/>
    <s v="01 - AUDITORIA DE REGULARIDAD"/>
    <s v="Control Financiero"/>
    <s v="Estados Financieros"/>
    <x v="8"/>
    <s v="HALLAZGO ADMINISTRATIVO. POR NO REALIZAR LA DEPURACIÓN DE LOS INGRESOS NO TRIBUTARIOS – MULTAS., EVIDENCIÁNDOSE INCORRECCIONES EN LOS ESTADOS FINANCIEROS"/>
    <s v="HALLAZGO ADMINISTRATIVO. POR NO REALIZAR LA DEPURACIÓN DE LOS INGRESOS NO TRIBUTARIOS – MULTAS., EVIDENCIÁNDOSE INCORRECCIONES EN LOS ESTADOS FINANCIEROS"/>
    <n v="2"/>
    <s v="ELABORAR UNA COMUNICACIÓN INTERNA AL RESPONSABLE DEL PROCESO DE DEPURACIÓN CONTABLE DE LOS INGRESOS NO TRIBUTARIOS - MULTAS, SOLICITÁNDOLE LA CREACIÓN DE UN CRONOGRAMA QUE PERMITA MEDIR EL PORCENTANJE DE AVANCE EN DEPURACIÓN TOTAL DE LOS INGRESOS NO TRIBUTARIOS PARA LA VIGENCIA."/>
    <s v="COMUNICACIÓN INTERNA AL RESPONSABLE DEL PROCESO DE DEPURACIÓN CONTABLE"/>
    <s v="COMUNICACIÓN INTERNA REMITIDA AL RESPONSABLE DEL PROCESO DE DEPURACIÓN CONTABLE DE LOS INGRESOS NO TRIBUTARIOS - MULTAS,"/>
    <n v="1"/>
    <x v="6"/>
    <s v="2020-08-01"/>
    <s v="2020-12-31"/>
    <s v="X"/>
    <m/>
    <m/>
    <m/>
    <n v="0.6"/>
    <x v="1"/>
    <s v="Se observa memorando en el cual se solicita la &quot;Verificación Estado Actuaciones Administrativas Oficina Asesora Obras- Estable-cimientos de Comercio, para Depuración Cartera&quot;. Es necesario que se indique la solicitud y realización del cronograma de depuración establecido en la acción."/>
  </r>
  <r>
    <n v="127"/>
    <s v="18"/>
    <s v="FONDO DE DESARROLLO LOCAL DE RAFAEL URIBE URIBE"/>
    <s v="DIRECCIÓN SECTOR PARTICIPACION CIUDADANA Y DESARROLLO LOCAL"/>
    <x v="1"/>
    <n v="137"/>
    <s v="01 - AUDITORIA DE REGULARIDAD"/>
    <s v="Control Financiero"/>
    <s v="Estados Financieros"/>
    <x v="9"/>
    <s v="HALLAZGO ADMINISTRATIVO. POR FALTA DE ACTUALIZACIÓN, AJUSTES Y/O ACTUALIZACIONES Y LA MEDICIÓN POSTERIOR DETERIORO DE LOS REGISTROS CONTABLES DE LAS CUENTAS DE PROPIEDAD PLANTA Y EQUIPO, PRODUCTO DEL LEVANTAMIENTO, ACTUALIZACIÓN Y TOMA FÍSICA DE INVENTARIOS A 31 DE DICIEMBRE DE 2019"/>
    <s v="HALLAZGO ADMINISTRATIVO. POR FALTA DE ACTUALIZACIÓN, AJUSTES Y/O ACTUALIZACIONES Y LA MEDICIÓN POSTERIOR DETERIORO DE LOS REGISTROS CONTABLES DE LAS CUENTAS DE PROPIEDAD PLANTA Y EQUIPO, PRODUCTO DEL LEVANTAMIENTO, ACTUALIZACIÓN Y TOMA FÍSICA DE INVENTARIOS A 31 DE DICIEMBRE DE 2019"/>
    <n v="1"/>
    <s v="SE REALIZO LOS AJUSTES Y/O ACTUALIZACIONES Y LA MEDICIÓN POSTERIOR DETERIORO DE LOS REGISTROS CONTABLES DE LAS CUENTAS DE PROPIEDAD PLANTA, SEGÚN COMPROBANTE DE MODIFICACION DE VIDA UTIL NO 1 01 DE JUNIO DE 2020; COMPROVANTE DE DETERIORO NO. 1 DE 26 DE JUNIO DE 2020 Y COMPROBANTE EGRESO NO. 2 DE 30 DE JUNIO DE 2020; Y COMPROBANTE INGRESO ADMINSITRATIVO NO. 1 DE 01 DE JULIO DE 2020, COMO LA TOMA FISICA DE INVENTARIOS A 31 DE DIDICMEBRE DE 2019 - CPS306-2019."/>
    <s v="REGISTRO DE INFORMACION CONTABLE EN LA CUENTA DE PROPIEDAD PLANTA Y EQUIPO."/>
    <s v="NUMERO DE REGISTROS CONTABLES - APLAICATIVO SI CAPITAL / TOTAL DE REGISTROS CONTABLES EN LA CUENTA DE PROPIEDAD PLANTA Y EQUIPO - APLICATIVO SI CAPITAL"/>
    <n v="2"/>
    <x v="7"/>
    <s v="2020-07-01"/>
    <s v="2020-12-31"/>
    <s v="X"/>
    <m/>
    <m/>
    <m/>
    <n v="1"/>
    <x v="3"/>
    <s v="Se anexan como soporte de ejecución de la acción:_x000a_1. comprobante de valoración de elementos devolutivos - 27-05-2020._x000a_2. Comprobante de egreso - 14-07-2020_x000a_3. Modificación vida útil y deterioro - 26-06-2020_x000a_4. Ingreso almacén - 1-07-2020_x000a_Se observa que la acción se realizó con anterioridad a la formulaci´n del plan de mejoramiento lo cual debe aclararse con el ente de control al momento de la verifica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11" firstHeaderRow="1" firstDataRow="2" firstDataCol="1" rowPageCount="1" colPageCount="1"/>
  <pivotFields count="27">
    <pivotField showAll="0"/>
    <pivotField showAll="0"/>
    <pivotField showAll="0"/>
    <pivotField showAll="0"/>
    <pivotField axis="axisPage" showAll="0">
      <items count="3">
        <item x="0"/>
        <item x="1"/>
        <item t="default"/>
      </items>
    </pivotField>
    <pivotField showAll="0"/>
    <pivotField showAll="0"/>
    <pivotField showAll="0"/>
    <pivotField showAll="0"/>
    <pivotField showAll="0">
      <items count="11">
        <item x="0"/>
        <item x="1"/>
        <item x="2"/>
        <item x="3"/>
        <item x="4"/>
        <item x="5"/>
        <item x="6"/>
        <item x="7"/>
        <item x="8"/>
        <item x="9"/>
        <item t="default"/>
      </items>
    </pivotField>
    <pivotField showAll="0"/>
    <pivotField showAll="0"/>
    <pivotField showAll="0"/>
    <pivotField showAll="0"/>
    <pivotField showAll="0"/>
    <pivotField showAll="0"/>
    <pivotField showAll="0"/>
    <pivotField axis="axisRow" showAll="0">
      <items count="9">
        <item x="6"/>
        <item x="7"/>
        <item x="2"/>
        <item x="3"/>
        <item x="5"/>
        <item x="1"/>
        <item x="0"/>
        <item x="4"/>
        <item t="default"/>
      </items>
    </pivotField>
    <pivotField showAll="0"/>
    <pivotField showAll="0"/>
    <pivotField showAll="0"/>
    <pivotField showAll="0"/>
    <pivotField showAll="0"/>
    <pivotField showAll="0"/>
    <pivotField numFmtId="9" showAll="0"/>
    <pivotField axis="axisCol" dataField="1" showAll="0">
      <items count="5">
        <item x="3"/>
        <item x="1"/>
        <item x="2"/>
        <item x="0"/>
        <item t="default"/>
      </items>
    </pivotField>
    <pivotField showAll="0"/>
  </pivotFields>
  <rowFields count="1">
    <field x="17"/>
  </rowFields>
  <rowItems count="7">
    <i>
      <x/>
    </i>
    <i>
      <x v="1"/>
    </i>
    <i>
      <x v="2"/>
    </i>
    <i>
      <x v="3"/>
    </i>
    <i>
      <x v="4"/>
    </i>
    <i>
      <x v="7"/>
    </i>
    <i t="grand">
      <x/>
    </i>
  </rowItems>
  <colFields count="1">
    <field x="25"/>
  </colFields>
  <colItems count="4">
    <i>
      <x/>
    </i>
    <i>
      <x v="1"/>
    </i>
    <i>
      <x v="2"/>
    </i>
    <i t="grand">
      <x/>
    </i>
  </colItems>
  <pageFields count="1">
    <pageField fld="4" item="1" hier="-1"/>
  </pageFields>
  <dataFields count="1">
    <dataField name="Cuenta de Estado de la acción " fld="2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rowPageCount="1" colPageCount="1"/>
  <pivotFields count="27">
    <pivotField showAll="0"/>
    <pivotField showAll="0"/>
    <pivotField showAll="0"/>
    <pivotField showAll="0"/>
    <pivotField axis="axisPage" showAll="0">
      <items count="3">
        <item x="0"/>
        <item x="1"/>
        <item t="default"/>
      </items>
    </pivotField>
    <pivotField showAll="0"/>
    <pivotField showAll="0"/>
    <pivotField showAll="0"/>
    <pivotField showAll="0"/>
    <pivotField axis="axisRow" dataField="1" showAll="0">
      <items count="11">
        <item x="0"/>
        <item x="1"/>
        <item x="2"/>
        <item x="3"/>
        <item x="4"/>
        <item x="5"/>
        <item x="6"/>
        <item x="7"/>
        <item x="8"/>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s>
  <rowFields count="1">
    <field x="9"/>
  </rowFields>
  <rowItems count="6">
    <i>
      <x/>
    </i>
    <i>
      <x v="1"/>
    </i>
    <i>
      <x v="2"/>
    </i>
    <i>
      <x v="5"/>
    </i>
    <i>
      <x v="6"/>
    </i>
    <i t="grand">
      <x/>
    </i>
  </rowItems>
  <colItems count="1">
    <i/>
  </colItems>
  <pageFields count="1">
    <pageField fld="4" item="0" hier="-1"/>
  </pageFields>
  <dataFields count="1">
    <dataField name="Cuenta de Nro. hallazgo"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5" sqref="C15"/>
    </sheetView>
  </sheetViews>
  <sheetFormatPr baseColWidth="10" defaultRowHeight="15" x14ac:dyDescent="0.25"/>
  <cols>
    <col min="1" max="1" width="59.85546875" bestFit="1" customWidth="1"/>
    <col min="2" max="2" width="22.42578125" bestFit="1" customWidth="1"/>
    <col min="3" max="3" width="12.140625" bestFit="1" customWidth="1"/>
    <col min="4" max="4" width="9.5703125" bestFit="1" customWidth="1"/>
    <col min="5" max="5" width="12.5703125" bestFit="1" customWidth="1"/>
  </cols>
  <sheetData>
    <row r="1" spans="1:5" x14ac:dyDescent="0.25">
      <c r="A1" s="17" t="s">
        <v>31</v>
      </c>
      <c r="B1" s="18">
        <v>2020</v>
      </c>
    </row>
    <row r="3" spans="1:5" x14ac:dyDescent="0.25">
      <c r="A3" s="17" t="s">
        <v>123</v>
      </c>
      <c r="B3" s="17" t="s">
        <v>124</v>
      </c>
    </row>
    <row r="4" spans="1:5" x14ac:dyDescent="0.25">
      <c r="A4" s="17" t="s">
        <v>120</v>
      </c>
      <c r="B4" t="s">
        <v>109</v>
      </c>
      <c r="C4" t="s">
        <v>108</v>
      </c>
      <c r="D4" t="s">
        <v>107</v>
      </c>
      <c r="E4" t="s">
        <v>121</v>
      </c>
    </row>
    <row r="5" spans="1:5" x14ac:dyDescent="0.25">
      <c r="A5" s="18" t="s">
        <v>41</v>
      </c>
      <c r="B5" s="19"/>
      <c r="C5" s="19">
        <v>1</v>
      </c>
      <c r="D5" s="19"/>
      <c r="E5" s="19">
        <v>1</v>
      </c>
    </row>
    <row r="6" spans="1:5" x14ac:dyDescent="0.25">
      <c r="A6" s="18" t="s">
        <v>93</v>
      </c>
      <c r="B6" s="19">
        <v>1</v>
      </c>
      <c r="C6" s="19"/>
      <c r="D6" s="19"/>
      <c r="E6" s="19">
        <v>1</v>
      </c>
    </row>
    <row r="7" spans="1:5" x14ac:dyDescent="0.25">
      <c r="A7" s="18" t="s">
        <v>64</v>
      </c>
      <c r="B7" s="19"/>
      <c r="C7" s="19"/>
      <c r="D7" s="19">
        <v>2</v>
      </c>
      <c r="E7" s="19">
        <v>2</v>
      </c>
    </row>
    <row r="8" spans="1:5" x14ac:dyDescent="0.25">
      <c r="A8" s="18" t="s">
        <v>69</v>
      </c>
      <c r="B8" s="19"/>
      <c r="C8" s="19">
        <v>1</v>
      </c>
      <c r="D8" s="19"/>
      <c r="E8" s="19">
        <v>1</v>
      </c>
    </row>
    <row r="9" spans="1:5" x14ac:dyDescent="0.25">
      <c r="A9" s="18" t="s">
        <v>84</v>
      </c>
      <c r="B9" s="19"/>
      <c r="C9" s="19"/>
      <c r="D9" s="19">
        <v>1</v>
      </c>
      <c r="E9" s="19">
        <v>1</v>
      </c>
    </row>
    <row r="10" spans="1:5" x14ac:dyDescent="0.25">
      <c r="A10" s="18" t="s">
        <v>39</v>
      </c>
      <c r="B10" s="19"/>
      <c r="C10" s="19"/>
      <c r="D10" s="19">
        <v>1</v>
      </c>
      <c r="E10" s="19">
        <v>1</v>
      </c>
    </row>
    <row r="11" spans="1:5" x14ac:dyDescent="0.25">
      <c r="A11" s="18" t="s">
        <v>121</v>
      </c>
      <c r="B11" s="19">
        <v>1</v>
      </c>
      <c r="C11" s="19">
        <v>2</v>
      </c>
      <c r="D11" s="19">
        <v>4</v>
      </c>
      <c r="E11" s="19">
        <v>7</v>
      </c>
    </row>
    <row r="13" spans="1:5" x14ac:dyDescent="0.25">
      <c r="B13" s="20">
        <f>+GETPIVOTDATA("Estado de la acción ",$A$3,"Estado de la acción ","Cumplida")/GETPIVOTDATA("Estado de la acción ",$A$3)</f>
        <v>0.14285714285714285</v>
      </c>
      <c r="C13" s="20">
        <f t="shared" ref="C13:D13" si="0">+GETPIVOTDATA("Estado de la acción ",$A$3,"Estado de la acción ","Cumplida")/GETPIVOTDATA("Estado de la acción ",$A$3)</f>
        <v>0.14285714285714285</v>
      </c>
      <c r="D13" s="20">
        <f t="shared" si="0"/>
        <v>0.14285714285714285</v>
      </c>
    </row>
    <row r="15" spans="1:5" x14ac:dyDescent="0.25">
      <c r="B15" s="20">
        <f>1/7</f>
        <v>0.14285714285714285</v>
      </c>
      <c r="C15" s="20">
        <f>2/7</f>
        <v>0.2857142857142857</v>
      </c>
      <c r="D15" s="20">
        <f>4/7</f>
        <v>0.5714285714285714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G23" sqref="G23"/>
    </sheetView>
  </sheetViews>
  <sheetFormatPr baseColWidth="10" defaultRowHeight="15" x14ac:dyDescent="0.25"/>
  <cols>
    <col min="1" max="1" width="17.5703125" bestFit="1" customWidth="1"/>
    <col min="2" max="2" width="22.28515625" bestFit="1" customWidth="1"/>
  </cols>
  <sheetData>
    <row r="1" spans="1:2" x14ac:dyDescent="0.25">
      <c r="A1" s="17" t="s">
        <v>31</v>
      </c>
      <c r="B1" s="18">
        <v>2019</v>
      </c>
    </row>
    <row r="3" spans="1:2" x14ac:dyDescent="0.25">
      <c r="A3" s="17" t="s">
        <v>120</v>
      </c>
      <c r="B3" t="s">
        <v>122</v>
      </c>
    </row>
    <row r="4" spans="1:2" x14ac:dyDescent="0.25">
      <c r="A4" s="18" t="s">
        <v>15</v>
      </c>
      <c r="B4" s="19">
        <v>2</v>
      </c>
    </row>
    <row r="5" spans="1:2" x14ac:dyDescent="0.25">
      <c r="A5" s="18" t="s">
        <v>40</v>
      </c>
      <c r="B5" s="19">
        <v>2</v>
      </c>
    </row>
    <row r="6" spans="1:2" x14ac:dyDescent="0.25">
      <c r="A6" s="18" t="s">
        <v>14</v>
      </c>
      <c r="B6" s="19">
        <v>2</v>
      </c>
    </row>
    <row r="7" spans="1:2" x14ac:dyDescent="0.25">
      <c r="A7" s="18" t="s">
        <v>71</v>
      </c>
      <c r="B7" s="19">
        <v>2</v>
      </c>
    </row>
    <row r="8" spans="1:2" x14ac:dyDescent="0.25">
      <c r="A8" s="18" t="s">
        <v>73</v>
      </c>
      <c r="B8" s="19">
        <v>2</v>
      </c>
    </row>
    <row r="9" spans="1:2" x14ac:dyDescent="0.25">
      <c r="A9" s="18" t="s">
        <v>121</v>
      </c>
      <c r="B9" s="19">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22"/>
  <sheetViews>
    <sheetView tabSelected="1" topLeftCell="M1" zoomScaleNormal="100" workbookViewId="0">
      <selection activeCell="AA18" sqref="AA18"/>
    </sheetView>
  </sheetViews>
  <sheetFormatPr baseColWidth="10" defaultRowHeight="15" x14ac:dyDescent="0.25"/>
  <cols>
    <col min="3" max="3" width="13.7109375" customWidth="1"/>
    <col min="8" max="8" width="14" customWidth="1"/>
    <col min="11" max="11" width="24.5703125" customWidth="1"/>
    <col min="12" max="12" width="37.7109375" customWidth="1"/>
    <col min="14" max="14" width="33.85546875" customWidth="1"/>
    <col min="15" max="15" width="18.5703125" customWidth="1"/>
    <col min="16" max="16" width="30.85546875" customWidth="1"/>
    <col min="27" max="27" width="46.85546875" customWidth="1"/>
  </cols>
  <sheetData>
    <row r="1" spans="1:27" s="1" customFormat="1" ht="16.5" x14ac:dyDescent="0.3">
      <c r="A1" s="21" t="s">
        <v>110</v>
      </c>
      <c r="B1" s="21"/>
      <c r="C1" s="21"/>
      <c r="D1" s="21"/>
      <c r="E1" s="21"/>
      <c r="F1" s="21"/>
      <c r="G1" s="21"/>
      <c r="H1" s="21"/>
      <c r="I1" s="21"/>
      <c r="J1" s="21"/>
      <c r="K1" s="21"/>
      <c r="L1" s="21"/>
      <c r="M1" s="21"/>
      <c r="N1" s="21"/>
      <c r="O1" s="21"/>
      <c r="P1" s="21"/>
      <c r="Q1" s="21"/>
      <c r="R1" s="21"/>
      <c r="S1" s="21"/>
      <c r="T1" s="21"/>
      <c r="U1" s="21"/>
      <c r="V1" s="21"/>
      <c r="W1" s="21"/>
      <c r="X1" s="21"/>
      <c r="Y1" s="21"/>
      <c r="Z1" s="21"/>
      <c r="AA1" s="21"/>
    </row>
    <row r="2" spans="1:27" s="1" customFormat="1" ht="17.25" thickBot="1" x14ac:dyDescent="0.35">
      <c r="A2" s="21" t="s">
        <v>94</v>
      </c>
      <c r="B2" s="21"/>
      <c r="C2" s="21"/>
      <c r="D2" s="21"/>
      <c r="E2" s="21"/>
      <c r="F2" s="21"/>
      <c r="G2" s="21"/>
      <c r="H2" s="21"/>
      <c r="I2" s="21"/>
      <c r="J2" s="21"/>
      <c r="K2" s="21"/>
      <c r="L2" s="21"/>
      <c r="M2" s="21"/>
      <c r="N2" s="21"/>
      <c r="O2" s="21"/>
      <c r="P2" s="21"/>
      <c r="Q2" s="21"/>
      <c r="R2" s="21"/>
      <c r="S2" s="21"/>
      <c r="T2" s="21"/>
      <c r="U2" s="21"/>
      <c r="V2" s="21"/>
      <c r="W2" s="21"/>
      <c r="X2" s="21"/>
      <c r="Y2" s="21"/>
      <c r="Z2" s="21"/>
      <c r="AA2" s="21"/>
    </row>
    <row r="3" spans="1:27" s="1" customFormat="1" ht="16.5" customHeight="1" thickBot="1" x14ac:dyDescent="0.35">
      <c r="A3" s="25" t="s">
        <v>111</v>
      </c>
      <c r="B3" s="26"/>
      <c r="C3" s="26"/>
      <c r="D3" s="26"/>
      <c r="E3" s="26"/>
      <c r="F3" s="26"/>
      <c r="G3" s="26"/>
      <c r="H3" s="26"/>
      <c r="I3" s="26"/>
      <c r="J3" s="26"/>
      <c r="K3" s="26"/>
      <c r="L3" s="26"/>
      <c r="M3" s="26"/>
      <c r="N3" s="26"/>
      <c r="O3" s="26"/>
      <c r="P3" s="26"/>
      <c r="Q3" s="26"/>
      <c r="R3" s="26"/>
      <c r="S3" s="26"/>
      <c r="T3" s="27"/>
      <c r="U3" s="22" t="s">
        <v>95</v>
      </c>
      <c r="V3" s="22"/>
      <c r="W3" s="22"/>
      <c r="X3" s="22"/>
      <c r="Y3" s="23" t="s">
        <v>96</v>
      </c>
      <c r="Z3" s="23"/>
      <c r="AA3" s="24"/>
    </row>
    <row r="4" spans="1:27" s="1" customFormat="1" ht="63" customHeight="1" x14ac:dyDescent="0.3">
      <c r="A4" s="12" t="s">
        <v>35</v>
      </c>
      <c r="B4" s="12" t="s">
        <v>34</v>
      </c>
      <c r="C4" s="12" t="s">
        <v>33</v>
      </c>
      <c r="D4" s="12" t="s">
        <v>32</v>
      </c>
      <c r="E4" s="12" t="s">
        <v>31</v>
      </c>
      <c r="F4" s="12" t="s">
        <v>30</v>
      </c>
      <c r="G4" s="12" t="s">
        <v>29</v>
      </c>
      <c r="H4" s="12" t="s">
        <v>28</v>
      </c>
      <c r="I4" s="12" t="s">
        <v>27</v>
      </c>
      <c r="J4" s="12" t="s">
        <v>26</v>
      </c>
      <c r="K4" s="12" t="s">
        <v>25</v>
      </c>
      <c r="L4" s="12" t="s">
        <v>24</v>
      </c>
      <c r="M4" s="12" t="s">
        <v>23</v>
      </c>
      <c r="N4" s="13" t="s">
        <v>22</v>
      </c>
      <c r="O4" s="13" t="s">
        <v>21</v>
      </c>
      <c r="P4" s="13" t="s">
        <v>20</v>
      </c>
      <c r="Q4" s="13" t="s">
        <v>19</v>
      </c>
      <c r="R4" s="13" t="s">
        <v>18</v>
      </c>
      <c r="S4" s="13" t="s">
        <v>17</v>
      </c>
      <c r="T4" s="13" t="s">
        <v>16</v>
      </c>
      <c r="U4" s="2" t="s">
        <v>97</v>
      </c>
      <c r="V4" s="2" t="s">
        <v>98</v>
      </c>
      <c r="W4" s="2" t="s">
        <v>99</v>
      </c>
      <c r="X4" s="2" t="s">
        <v>100</v>
      </c>
      <c r="Y4" s="3" t="s">
        <v>101</v>
      </c>
      <c r="Z4" s="3" t="s">
        <v>102</v>
      </c>
      <c r="AA4" s="3" t="s">
        <v>103</v>
      </c>
    </row>
    <row r="5" spans="1:27" ht="76.5" hidden="1" customHeight="1" x14ac:dyDescent="0.25">
      <c r="A5" s="4">
        <v>62</v>
      </c>
      <c r="B5" s="5" t="s">
        <v>43</v>
      </c>
      <c r="C5" s="5" t="s">
        <v>44</v>
      </c>
      <c r="D5" s="5" t="s">
        <v>3</v>
      </c>
      <c r="E5" s="5">
        <v>2019</v>
      </c>
      <c r="F5" s="5">
        <v>135</v>
      </c>
      <c r="G5" s="5" t="s">
        <v>2</v>
      </c>
      <c r="H5" s="5" t="s">
        <v>7</v>
      </c>
      <c r="I5" s="5" t="s">
        <v>6</v>
      </c>
      <c r="J5" s="5" t="s">
        <v>15</v>
      </c>
      <c r="K5" s="5" t="s">
        <v>45</v>
      </c>
      <c r="L5" s="14" t="s">
        <v>45</v>
      </c>
      <c r="M5" s="5">
        <v>1</v>
      </c>
      <c r="N5" s="14" t="s">
        <v>46</v>
      </c>
      <c r="O5" s="14" t="s">
        <v>42</v>
      </c>
      <c r="P5" s="14" t="s">
        <v>47</v>
      </c>
      <c r="Q5" s="5">
        <v>3</v>
      </c>
      <c r="R5" s="5" t="s">
        <v>48</v>
      </c>
      <c r="S5" s="5" t="s">
        <v>49</v>
      </c>
      <c r="T5" s="5" t="s">
        <v>38</v>
      </c>
      <c r="U5" s="10" t="s">
        <v>104</v>
      </c>
      <c r="V5" s="10" t="s">
        <v>104</v>
      </c>
      <c r="W5" s="10" t="s">
        <v>104</v>
      </c>
      <c r="X5" s="10"/>
      <c r="Y5" s="11">
        <v>0.33</v>
      </c>
      <c r="Z5" s="10" t="s">
        <v>106</v>
      </c>
      <c r="AA5" s="15" t="s">
        <v>125</v>
      </c>
    </row>
    <row r="6" spans="1:27" ht="109.5" hidden="1" customHeight="1" x14ac:dyDescent="0.25">
      <c r="A6" s="4">
        <v>63</v>
      </c>
      <c r="B6" s="5" t="s">
        <v>43</v>
      </c>
      <c r="C6" s="5" t="s">
        <v>44</v>
      </c>
      <c r="D6" s="5" t="s">
        <v>3</v>
      </c>
      <c r="E6" s="5">
        <v>2019</v>
      </c>
      <c r="F6" s="5">
        <v>135</v>
      </c>
      <c r="G6" s="5" t="s">
        <v>2</v>
      </c>
      <c r="H6" s="5" t="s">
        <v>7</v>
      </c>
      <c r="I6" s="5" t="s">
        <v>6</v>
      </c>
      <c r="J6" s="5" t="s">
        <v>15</v>
      </c>
      <c r="K6" s="5" t="s">
        <v>45</v>
      </c>
      <c r="L6" s="14" t="s">
        <v>45</v>
      </c>
      <c r="M6" s="5">
        <v>2</v>
      </c>
      <c r="N6" s="14" t="s">
        <v>50</v>
      </c>
      <c r="O6" s="14" t="s">
        <v>51</v>
      </c>
      <c r="P6" s="14" t="s">
        <v>52</v>
      </c>
      <c r="Q6" s="5">
        <v>2</v>
      </c>
      <c r="R6" s="5" t="s">
        <v>53</v>
      </c>
      <c r="S6" s="5" t="s">
        <v>49</v>
      </c>
      <c r="T6" s="5" t="s">
        <v>38</v>
      </c>
      <c r="U6" s="10" t="s">
        <v>104</v>
      </c>
      <c r="V6" s="10" t="s">
        <v>104</v>
      </c>
      <c r="W6" s="10" t="s">
        <v>104</v>
      </c>
      <c r="X6" s="10"/>
      <c r="Y6" s="11">
        <v>0.5</v>
      </c>
      <c r="Z6" s="10" t="s">
        <v>108</v>
      </c>
      <c r="AA6" s="16" t="s">
        <v>113</v>
      </c>
    </row>
    <row r="7" spans="1:27" ht="76.5" hidden="1" customHeight="1" x14ac:dyDescent="0.25">
      <c r="A7" s="4">
        <v>77</v>
      </c>
      <c r="B7" s="5" t="s">
        <v>43</v>
      </c>
      <c r="C7" s="5" t="s">
        <v>44</v>
      </c>
      <c r="D7" s="5" t="s">
        <v>3</v>
      </c>
      <c r="E7" s="5">
        <v>2019</v>
      </c>
      <c r="F7" s="5">
        <v>135</v>
      </c>
      <c r="G7" s="5" t="s">
        <v>2</v>
      </c>
      <c r="H7" s="5" t="s">
        <v>7</v>
      </c>
      <c r="I7" s="5" t="s">
        <v>6</v>
      </c>
      <c r="J7" s="5" t="s">
        <v>40</v>
      </c>
      <c r="K7" s="5" t="s">
        <v>54</v>
      </c>
      <c r="L7" s="14" t="s">
        <v>54</v>
      </c>
      <c r="M7" s="5">
        <v>1</v>
      </c>
      <c r="N7" s="14" t="s">
        <v>55</v>
      </c>
      <c r="O7" s="14" t="s">
        <v>42</v>
      </c>
      <c r="P7" s="14" t="s">
        <v>47</v>
      </c>
      <c r="Q7" s="5">
        <v>3</v>
      </c>
      <c r="R7" s="5" t="s">
        <v>48</v>
      </c>
      <c r="S7" s="5" t="s">
        <v>49</v>
      </c>
      <c r="T7" s="5" t="s">
        <v>38</v>
      </c>
      <c r="U7" s="10" t="s">
        <v>104</v>
      </c>
      <c r="V7" s="10"/>
      <c r="W7" s="10"/>
      <c r="X7" s="10"/>
      <c r="Y7" s="11">
        <v>0.33</v>
      </c>
      <c r="Z7" s="10" t="s">
        <v>106</v>
      </c>
      <c r="AA7" s="15" t="s">
        <v>112</v>
      </c>
    </row>
    <row r="8" spans="1:27" ht="76.5" hidden="1" customHeight="1" x14ac:dyDescent="0.25">
      <c r="A8" s="4">
        <v>78</v>
      </c>
      <c r="B8" s="5" t="s">
        <v>43</v>
      </c>
      <c r="C8" s="5" t="s">
        <v>44</v>
      </c>
      <c r="D8" s="5" t="s">
        <v>3</v>
      </c>
      <c r="E8" s="5">
        <v>2019</v>
      </c>
      <c r="F8" s="5">
        <v>135</v>
      </c>
      <c r="G8" s="5" t="s">
        <v>2</v>
      </c>
      <c r="H8" s="5" t="s">
        <v>7</v>
      </c>
      <c r="I8" s="5" t="s">
        <v>6</v>
      </c>
      <c r="J8" s="5" t="s">
        <v>40</v>
      </c>
      <c r="K8" s="5" t="s">
        <v>54</v>
      </c>
      <c r="L8" s="14" t="s">
        <v>54</v>
      </c>
      <c r="M8" s="5">
        <v>2</v>
      </c>
      <c r="N8" s="14" t="s">
        <v>56</v>
      </c>
      <c r="O8" s="14" t="s">
        <v>51</v>
      </c>
      <c r="P8" s="14" t="s">
        <v>52</v>
      </c>
      <c r="Q8" s="5">
        <v>2</v>
      </c>
      <c r="R8" s="5" t="s">
        <v>53</v>
      </c>
      <c r="S8" s="5" t="s">
        <v>49</v>
      </c>
      <c r="T8" s="5" t="s">
        <v>38</v>
      </c>
      <c r="U8" s="10" t="s">
        <v>104</v>
      </c>
      <c r="V8" s="10"/>
      <c r="W8" s="10"/>
      <c r="X8" s="10"/>
      <c r="Y8" s="11">
        <v>0.5</v>
      </c>
      <c r="Z8" s="10" t="s">
        <v>108</v>
      </c>
      <c r="AA8" s="16" t="s">
        <v>113</v>
      </c>
    </row>
    <row r="9" spans="1:27" ht="76.5" hidden="1" customHeight="1" x14ac:dyDescent="0.25">
      <c r="A9" s="4">
        <v>81</v>
      </c>
      <c r="B9" s="5" t="s">
        <v>43</v>
      </c>
      <c r="C9" s="5" t="s">
        <v>44</v>
      </c>
      <c r="D9" s="5" t="s">
        <v>3</v>
      </c>
      <c r="E9" s="5">
        <v>2019</v>
      </c>
      <c r="F9" s="5">
        <v>135</v>
      </c>
      <c r="G9" s="5" t="s">
        <v>2</v>
      </c>
      <c r="H9" s="5" t="s">
        <v>7</v>
      </c>
      <c r="I9" s="5" t="s">
        <v>6</v>
      </c>
      <c r="J9" s="5" t="s">
        <v>14</v>
      </c>
      <c r="K9" s="5" t="s">
        <v>57</v>
      </c>
      <c r="L9" s="14" t="s">
        <v>57</v>
      </c>
      <c r="M9" s="5">
        <v>1</v>
      </c>
      <c r="N9" s="14" t="s">
        <v>58</v>
      </c>
      <c r="O9" s="14" t="s">
        <v>42</v>
      </c>
      <c r="P9" s="14" t="s">
        <v>47</v>
      </c>
      <c r="Q9" s="5">
        <v>3</v>
      </c>
      <c r="R9" s="5" t="s">
        <v>48</v>
      </c>
      <c r="S9" s="5" t="s">
        <v>49</v>
      </c>
      <c r="T9" s="5" t="s">
        <v>38</v>
      </c>
      <c r="U9" s="10" t="s">
        <v>104</v>
      </c>
      <c r="V9" s="10" t="s">
        <v>104</v>
      </c>
      <c r="W9" s="10"/>
      <c r="X9" s="10"/>
      <c r="Y9" s="11">
        <v>0.33</v>
      </c>
      <c r="Z9" s="10" t="s">
        <v>106</v>
      </c>
      <c r="AA9" s="15" t="s">
        <v>112</v>
      </c>
    </row>
    <row r="10" spans="1:27" ht="76.5" hidden="1" customHeight="1" x14ac:dyDescent="0.25">
      <c r="A10" s="4">
        <v>82</v>
      </c>
      <c r="B10" s="5" t="s">
        <v>43</v>
      </c>
      <c r="C10" s="5" t="s">
        <v>44</v>
      </c>
      <c r="D10" s="5" t="s">
        <v>3</v>
      </c>
      <c r="E10" s="5">
        <v>2019</v>
      </c>
      <c r="F10" s="5">
        <v>135</v>
      </c>
      <c r="G10" s="5" t="s">
        <v>2</v>
      </c>
      <c r="H10" s="5" t="s">
        <v>7</v>
      </c>
      <c r="I10" s="5" t="s">
        <v>6</v>
      </c>
      <c r="J10" s="5" t="s">
        <v>14</v>
      </c>
      <c r="K10" s="5" t="s">
        <v>57</v>
      </c>
      <c r="L10" s="14" t="s">
        <v>57</v>
      </c>
      <c r="M10" s="5">
        <v>2</v>
      </c>
      <c r="N10" s="14" t="s">
        <v>59</v>
      </c>
      <c r="O10" s="14" t="s">
        <v>51</v>
      </c>
      <c r="P10" s="14" t="s">
        <v>52</v>
      </c>
      <c r="Q10" s="5">
        <v>2</v>
      </c>
      <c r="R10" s="5" t="s">
        <v>53</v>
      </c>
      <c r="S10" s="5" t="s">
        <v>49</v>
      </c>
      <c r="T10" s="5" t="s">
        <v>38</v>
      </c>
      <c r="U10" s="10" t="s">
        <v>104</v>
      </c>
      <c r="V10" s="10" t="s">
        <v>104</v>
      </c>
      <c r="W10" s="10"/>
      <c r="X10" s="10"/>
      <c r="Y10" s="11">
        <v>0.5</v>
      </c>
      <c r="Z10" s="10" t="s">
        <v>108</v>
      </c>
      <c r="AA10" s="16" t="s">
        <v>113</v>
      </c>
    </row>
    <row r="11" spans="1:27" ht="165" customHeight="1" x14ac:dyDescent="0.25">
      <c r="A11" s="4">
        <v>88</v>
      </c>
      <c r="B11" s="5" t="s">
        <v>43</v>
      </c>
      <c r="C11" s="5" t="s">
        <v>44</v>
      </c>
      <c r="D11" s="5" t="s">
        <v>3</v>
      </c>
      <c r="E11" s="5">
        <v>2020</v>
      </c>
      <c r="F11" s="5">
        <v>137</v>
      </c>
      <c r="G11" s="5" t="s">
        <v>4</v>
      </c>
      <c r="H11" s="5" t="s">
        <v>7</v>
      </c>
      <c r="I11" s="5" t="s">
        <v>6</v>
      </c>
      <c r="J11" s="5" t="s">
        <v>13</v>
      </c>
      <c r="K11" s="5" t="s">
        <v>60</v>
      </c>
      <c r="L11" s="14" t="s">
        <v>60</v>
      </c>
      <c r="M11" s="5">
        <v>1</v>
      </c>
      <c r="N11" s="14" t="s">
        <v>61</v>
      </c>
      <c r="O11" s="14" t="s">
        <v>62</v>
      </c>
      <c r="P11" s="14" t="s">
        <v>63</v>
      </c>
      <c r="Q11" s="5">
        <v>2</v>
      </c>
      <c r="R11" s="5" t="s">
        <v>64</v>
      </c>
      <c r="S11" s="5" t="s">
        <v>65</v>
      </c>
      <c r="T11" s="5" t="s">
        <v>36</v>
      </c>
      <c r="U11" s="10" t="s">
        <v>104</v>
      </c>
      <c r="V11" s="10"/>
      <c r="W11" s="10"/>
      <c r="X11" s="10"/>
      <c r="Y11" s="11">
        <v>0</v>
      </c>
      <c r="Z11" s="10" t="s">
        <v>107</v>
      </c>
      <c r="AA11" s="15" t="s">
        <v>114</v>
      </c>
    </row>
    <row r="12" spans="1:27" ht="76.5" customHeight="1" x14ac:dyDescent="0.25">
      <c r="A12" s="4">
        <v>89</v>
      </c>
      <c r="B12" s="5" t="s">
        <v>43</v>
      </c>
      <c r="C12" s="5" t="s">
        <v>44</v>
      </c>
      <c r="D12" s="5" t="s">
        <v>3</v>
      </c>
      <c r="E12" s="5">
        <v>2020</v>
      </c>
      <c r="F12" s="5">
        <v>137</v>
      </c>
      <c r="G12" s="5" t="s">
        <v>4</v>
      </c>
      <c r="H12" s="5" t="s">
        <v>7</v>
      </c>
      <c r="I12" s="5" t="s">
        <v>6</v>
      </c>
      <c r="J12" s="5" t="s">
        <v>12</v>
      </c>
      <c r="K12" s="5" t="s">
        <v>66</v>
      </c>
      <c r="L12" s="14" t="s">
        <v>66</v>
      </c>
      <c r="M12" s="5">
        <v>1</v>
      </c>
      <c r="N12" s="14" t="s">
        <v>61</v>
      </c>
      <c r="O12" s="14" t="s">
        <v>62</v>
      </c>
      <c r="P12" s="14" t="s">
        <v>63</v>
      </c>
      <c r="Q12" s="5">
        <v>2</v>
      </c>
      <c r="R12" s="5" t="s">
        <v>64</v>
      </c>
      <c r="S12" s="5" t="s">
        <v>65</v>
      </c>
      <c r="T12" s="5" t="s">
        <v>36</v>
      </c>
      <c r="U12" s="10" t="s">
        <v>104</v>
      </c>
      <c r="V12" s="10" t="s">
        <v>104</v>
      </c>
      <c r="W12" s="10"/>
      <c r="X12" s="10"/>
      <c r="Y12" s="11">
        <v>0</v>
      </c>
      <c r="Z12" s="10" t="s">
        <v>107</v>
      </c>
      <c r="AA12" s="15" t="s">
        <v>114</v>
      </c>
    </row>
    <row r="13" spans="1:27" ht="76.5" hidden="1" customHeight="1" x14ac:dyDescent="0.25">
      <c r="A13" s="4">
        <v>90</v>
      </c>
      <c r="B13" s="5" t="s">
        <v>43</v>
      </c>
      <c r="C13" s="5" t="s">
        <v>44</v>
      </c>
      <c r="D13" s="5" t="s">
        <v>3</v>
      </c>
      <c r="E13" s="5">
        <v>2020</v>
      </c>
      <c r="F13" s="5">
        <v>137</v>
      </c>
      <c r="G13" s="5" t="s">
        <v>4</v>
      </c>
      <c r="H13" s="5" t="s">
        <v>7</v>
      </c>
      <c r="I13" s="5" t="s">
        <v>6</v>
      </c>
      <c r="J13" s="5" t="s">
        <v>12</v>
      </c>
      <c r="K13" s="5" t="s">
        <v>66</v>
      </c>
      <c r="L13" s="14" t="s">
        <v>66</v>
      </c>
      <c r="M13" s="5">
        <v>2</v>
      </c>
      <c r="N13" s="14" t="s">
        <v>67</v>
      </c>
      <c r="O13" s="14" t="s">
        <v>68</v>
      </c>
      <c r="P13" s="14" t="s">
        <v>63</v>
      </c>
      <c r="Q13" s="5">
        <v>3</v>
      </c>
      <c r="R13" s="5" t="s">
        <v>69</v>
      </c>
      <c r="S13" s="5" t="s">
        <v>70</v>
      </c>
      <c r="T13" s="5" t="s">
        <v>36</v>
      </c>
      <c r="U13" s="10" t="s">
        <v>104</v>
      </c>
      <c r="V13" s="10" t="s">
        <v>104</v>
      </c>
      <c r="W13" s="10"/>
      <c r="X13" s="10"/>
      <c r="Y13" s="11">
        <v>0.6</v>
      </c>
      <c r="Z13" s="10" t="s">
        <v>108</v>
      </c>
      <c r="AA13" s="16" t="s">
        <v>115</v>
      </c>
    </row>
    <row r="14" spans="1:27" ht="76.5" hidden="1" customHeight="1" x14ac:dyDescent="0.25">
      <c r="A14" s="4">
        <v>91</v>
      </c>
      <c r="B14" s="5" t="s">
        <v>43</v>
      </c>
      <c r="C14" s="5" t="s">
        <v>44</v>
      </c>
      <c r="D14" s="5" t="s">
        <v>3</v>
      </c>
      <c r="E14" s="5">
        <v>2019</v>
      </c>
      <c r="F14" s="5">
        <v>135</v>
      </c>
      <c r="G14" s="5" t="s">
        <v>2</v>
      </c>
      <c r="H14" s="5" t="s">
        <v>7</v>
      </c>
      <c r="I14" s="5" t="s">
        <v>6</v>
      </c>
      <c r="J14" s="5" t="s">
        <v>71</v>
      </c>
      <c r="K14" s="5" t="s">
        <v>72</v>
      </c>
      <c r="L14" s="14" t="s">
        <v>72</v>
      </c>
      <c r="M14" s="5">
        <v>1</v>
      </c>
      <c r="N14" s="14" t="s">
        <v>58</v>
      </c>
      <c r="O14" s="14" t="s">
        <v>42</v>
      </c>
      <c r="P14" s="14" t="s">
        <v>47</v>
      </c>
      <c r="Q14" s="5">
        <v>3</v>
      </c>
      <c r="R14" s="5" t="s">
        <v>48</v>
      </c>
      <c r="S14" s="5" t="s">
        <v>49</v>
      </c>
      <c r="T14" s="5" t="s">
        <v>38</v>
      </c>
      <c r="U14" s="10" t="s">
        <v>104</v>
      </c>
      <c r="V14" s="10" t="s">
        <v>104</v>
      </c>
      <c r="W14" s="10"/>
      <c r="X14" s="10" t="s">
        <v>104</v>
      </c>
      <c r="Y14" s="11">
        <v>0.33</v>
      </c>
      <c r="Z14" s="10" t="s">
        <v>106</v>
      </c>
      <c r="AA14" s="15" t="s">
        <v>112</v>
      </c>
    </row>
    <row r="15" spans="1:27" ht="76.5" hidden="1" customHeight="1" x14ac:dyDescent="0.25">
      <c r="A15" s="4">
        <v>92</v>
      </c>
      <c r="B15" s="5" t="s">
        <v>43</v>
      </c>
      <c r="C15" s="5" t="s">
        <v>44</v>
      </c>
      <c r="D15" s="5" t="s">
        <v>3</v>
      </c>
      <c r="E15" s="5">
        <v>2019</v>
      </c>
      <c r="F15" s="5">
        <v>135</v>
      </c>
      <c r="G15" s="5" t="s">
        <v>2</v>
      </c>
      <c r="H15" s="5" t="s">
        <v>7</v>
      </c>
      <c r="I15" s="5" t="s">
        <v>6</v>
      </c>
      <c r="J15" s="5" t="s">
        <v>71</v>
      </c>
      <c r="K15" s="5" t="s">
        <v>72</v>
      </c>
      <c r="L15" s="14" t="s">
        <v>72</v>
      </c>
      <c r="M15" s="5">
        <v>2</v>
      </c>
      <c r="N15" s="14" t="s">
        <v>59</v>
      </c>
      <c r="O15" s="14" t="s">
        <v>51</v>
      </c>
      <c r="P15" s="14" t="s">
        <v>52</v>
      </c>
      <c r="Q15" s="5">
        <v>2</v>
      </c>
      <c r="R15" s="5" t="s">
        <v>53</v>
      </c>
      <c r="S15" s="5" t="s">
        <v>49</v>
      </c>
      <c r="T15" s="5" t="s">
        <v>38</v>
      </c>
      <c r="U15" s="10" t="s">
        <v>104</v>
      </c>
      <c r="V15" s="10" t="s">
        <v>104</v>
      </c>
      <c r="W15" s="10"/>
      <c r="X15" s="10" t="s">
        <v>104</v>
      </c>
      <c r="Y15" s="11">
        <v>0.5</v>
      </c>
      <c r="Z15" s="10" t="s">
        <v>108</v>
      </c>
      <c r="AA15" s="16" t="s">
        <v>113</v>
      </c>
    </row>
    <row r="16" spans="1:27" ht="76.5" hidden="1" customHeight="1" x14ac:dyDescent="0.25">
      <c r="A16" s="4">
        <v>98</v>
      </c>
      <c r="B16" s="5" t="s">
        <v>43</v>
      </c>
      <c r="C16" s="5" t="s">
        <v>44</v>
      </c>
      <c r="D16" s="5" t="s">
        <v>3</v>
      </c>
      <c r="E16" s="5">
        <v>2019</v>
      </c>
      <c r="F16" s="5">
        <v>135</v>
      </c>
      <c r="G16" s="5" t="s">
        <v>2</v>
      </c>
      <c r="H16" s="5" t="s">
        <v>7</v>
      </c>
      <c r="I16" s="5" t="s">
        <v>6</v>
      </c>
      <c r="J16" s="5" t="s">
        <v>73</v>
      </c>
      <c r="K16" s="5" t="s">
        <v>74</v>
      </c>
      <c r="L16" s="14" t="s">
        <v>74</v>
      </c>
      <c r="M16" s="5">
        <v>1</v>
      </c>
      <c r="N16" s="14" t="s">
        <v>58</v>
      </c>
      <c r="O16" s="14" t="s">
        <v>42</v>
      </c>
      <c r="P16" s="14" t="s">
        <v>47</v>
      </c>
      <c r="Q16" s="5">
        <v>3</v>
      </c>
      <c r="R16" s="5" t="s">
        <v>48</v>
      </c>
      <c r="S16" s="5" t="s">
        <v>49</v>
      </c>
      <c r="T16" s="5" t="s">
        <v>38</v>
      </c>
      <c r="U16" s="10" t="s">
        <v>104</v>
      </c>
      <c r="V16" s="10" t="s">
        <v>104</v>
      </c>
      <c r="W16" s="10"/>
      <c r="X16" s="10" t="s">
        <v>104</v>
      </c>
      <c r="Y16" s="11">
        <v>0.33</v>
      </c>
      <c r="Z16" s="10" t="s">
        <v>106</v>
      </c>
      <c r="AA16" s="15" t="s">
        <v>112</v>
      </c>
    </row>
    <row r="17" spans="1:27" ht="76.5" hidden="1" customHeight="1" x14ac:dyDescent="0.25">
      <c r="A17" s="4">
        <v>99</v>
      </c>
      <c r="B17" s="5" t="s">
        <v>43</v>
      </c>
      <c r="C17" s="5" t="s">
        <v>44</v>
      </c>
      <c r="D17" s="5" t="s">
        <v>3</v>
      </c>
      <c r="E17" s="5">
        <v>2019</v>
      </c>
      <c r="F17" s="5">
        <v>135</v>
      </c>
      <c r="G17" s="5" t="s">
        <v>2</v>
      </c>
      <c r="H17" s="5" t="s">
        <v>7</v>
      </c>
      <c r="I17" s="5" t="s">
        <v>6</v>
      </c>
      <c r="J17" s="5" t="s">
        <v>73</v>
      </c>
      <c r="K17" s="5" t="s">
        <v>74</v>
      </c>
      <c r="L17" s="14" t="s">
        <v>74</v>
      </c>
      <c r="M17" s="5">
        <v>2</v>
      </c>
      <c r="N17" s="14" t="s">
        <v>59</v>
      </c>
      <c r="O17" s="14" t="s">
        <v>51</v>
      </c>
      <c r="P17" s="14" t="s">
        <v>52</v>
      </c>
      <c r="Q17" s="5">
        <v>2</v>
      </c>
      <c r="R17" s="5" t="s">
        <v>53</v>
      </c>
      <c r="S17" s="5" t="s">
        <v>49</v>
      </c>
      <c r="T17" s="5" t="s">
        <v>38</v>
      </c>
      <c r="U17" s="10" t="s">
        <v>104</v>
      </c>
      <c r="V17" s="10" t="s">
        <v>104</v>
      </c>
      <c r="W17" s="10"/>
      <c r="X17" s="10" t="s">
        <v>104</v>
      </c>
      <c r="Y17" s="11">
        <v>0.5</v>
      </c>
      <c r="Z17" s="10" t="s">
        <v>108</v>
      </c>
      <c r="AA17" s="16" t="s">
        <v>113</v>
      </c>
    </row>
    <row r="18" spans="1:27" ht="76.5" customHeight="1" x14ac:dyDescent="0.25">
      <c r="A18" s="4">
        <v>113</v>
      </c>
      <c r="B18" s="5" t="s">
        <v>43</v>
      </c>
      <c r="C18" s="5" t="s">
        <v>44</v>
      </c>
      <c r="D18" s="5" t="s">
        <v>3</v>
      </c>
      <c r="E18" s="5">
        <v>2020</v>
      </c>
      <c r="F18" s="5">
        <v>137</v>
      </c>
      <c r="G18" s="5" t="s">
        <v>4</v>
      </c>
      <c r="H18" s="5" t="s">
        <v>11</v>
      </c>
      <c r="I18" s="5" t="s">
        <v>10</v>
      </c>
      <c r="J18" s="5" t="s">
        <v>9</v>
      </c>
      <c r="K18" s="5" t="s">
        <v>75</v>
      </c>
      <c r="L18" s="14" t="s">
        <v>75</v>
      </c>
      <c r="M18" s="5">
        <v>1</v>
      </c>
      <c r="N18" s="14" t="s">
        <v>76</v>
      </c>
      <c r="O18" s="14" t="s">
        <v>77</v>
      </c>
      <c r="P18" s="14" t="s">
        <v>78</v>
      </c>
      <c r="Q18" s="5">
        <v>6</v>
      </c>
      <c r="R18" s="5" t="s">
        <v>39</v>
      </c>
      <c r="S18" s="5" t="s">
        <v>79</v>
      </c>
      <c r="T18" s="5" t="s">
        <v>36</v>
      </c>
      <c r="U18" s="10" t="s">
        <v>104</v>
      </c>
      <c r="V18" s="10"/>
      <c r="W18" s="10"/>
      <c r="X18" s="10"/>
      <c r="Y18" s="11">
        <v>0</v>
      </c>
      <c r="Z18" s="10" t="s">
        <v>107</v>
      </c>
      <c r="AA18" s="15" t="s">
        <v>116</v>
      </c>
    </row>
    <row r="19" spans="1:27" ht="76.5" customHeight="1" x14ac:dyDescent="0.25">
      <c r="A19" s="4">
        <v>122</v>
      </c>
      <c r="B19" s="5" t="s">
        <v>43</v>
      </c>
      <c r="C19" s="5" t="s">
        <v>44</v>
      </c>
      <c r="D19" s="5" t="s">
        <v>3</v>
      </c>
      <c r="E19" s="5">
        <v>2020</v>
      </c>
      <c r="F19" s="5">
        <v>137</v>
      </c>
      <c r="G19" s="5" t="s">
        <v>4</v>
      </c>
      <c r="H19" s="5" t="s">
        <v>1</v>
      </c>
      <c r="I19" s="5" t="s">
        <v>0</v>
      </c>
      <c r="J19" s="5" t="s">
        <v>8</v>
      </c>
      <c r="K19" s="5" t="s">
        <v>80</v>
      </c>
      <c r="L19" s="14" t="s">
        <v>80</v>
      </c>
      <c r="M19" s="5">
        <v>1</v>
      </c>
      <c r="N19" s="14" t="s">
        <v>81</v>
      </c>
      <c r="O19" s="14" t="s">
        <v>82</v>
      </c>
      <c r="P19" s="14" t="s">
        <v>83</v>
      </c>
      <c r="Q19" s="5">
        <v>2</v>
      </c>
      <c r="R19" s="5" t="s">
        <v>84</v>
      </c>
      <c r="S19" s="5" t="s">
        <v>85</v>
      </c>
      <c r="T19" s="5" t="s">
        <v>36</v>
      </c>
      <c r="U19" s="10" t="s">
        <v>104</v>
      </c>
      <c r="V19" s="10"/>
      <c r="W19" s="10"/>
      <c r="X19" s="10"/>
      <c r="Y19" s="11">
        <v>0</v>
      </c>
      <c r="Z19" s="10" t="s">
        <v>107</v>
      </c>
      <c r="AA19" s="16" t="s">
        <v>117</v>
      </c>
    </row>
    <row r="20" spans="1:27" ht="76.5" hidden="1" customHeight="1" x14ac:dyDescent="0.25">
      <c r="A20" s="4">
        <v>123</v>
      </c>
      <c r="B20" s="5" t="s">
        <v>43</v>
      </c>
      <c r="C20" s="5" t="s">
        <v>44</v>
      </c>
      <c r="D20" s="5" t="s">
        <v>3</v>
      </c>
      <c r="E20" s="5">
        <v>2020</v>
      </c>
      <c r="F20" s="5">
        <v>137</v>
      </c>
      <c r="G20" s="5" t="s">
        <v>4</v>
      </c>
      <c r="H20" s="5" t="s">
        <v>1</v>
      </c>
      <c r="I20" s="5" t="s">
        <v>0</v>
      </c>
      <c r="J20" s="5" t="s">
        <v>8</v>
      </c>
      <c r="K20" s="5" t="s">
        <v>80</v>
      </c>
      <c r="L20" s="14" t="s">
        <v>80</v>
      </c>
      <c r="M20" s="5">
        <v>2</v>
      </c>
      <c r="N20" s="14" t="s">
        <v>86</v>
      </c>
      <c r="O20" s="14" t="s">
        <v>87</v>
      </c>
      <c r="P20" s="14" t="s">
        <v>88</v>
      </c>
      <c r="Q20" s="5">
        <v>1</v>
      </c>
      <c r="R20" s="5" t="s">
        <v>41</v>
      </c>
      <c r="S20" s="5" t="s">
        <v>70</v>
      </c>
      <c r="T20" s="5" t="s">
        <v>36</v>
      </c>
      <c r="U20" s="10" t="s">
        <v>104</v>
      </c>
      <c r="V20" s="10"/>
      <c r="W20" s="10"/>
      <c r="X20" s="10"/>
      <c r="Y20" s="11">
        <v>0.6</v>
      </c>
      <c r="Z20" s="10" t="s">
        <v>108</v>
      </c>
      <c r="AA20" s="16" t="s">
        <v>118</v>
      </c>
    </row>
    <row r="21" spans="1:27" ht="132.75" hidden="1" customHeight="1" x14ac:dyDescent="0.25">
      <c r="A21" s="4">
        <v>127</v>
      </c>
      <c r="B21" s="5" t="s">
        <v>43</v>
      </c>
      <c r="C21" s="5" t="s">
        <v>44</v>
      </c>
      <c r="D21" s="5" t="s">
        <v>3</v>
      </c>
      <c r="E21" s="5">
        <v>2020</v>
      </c>
      <c r="F21" s="5">
        <v>137</v>
      </c>
      <c r="G21" s="5" t="s">
        <v>4</v>
      </c>
      <c r="H21" s="5" t="s">
        <v>1</v>
      </c>
      <c r="I21" s="5" t="s">
        <v>0</v>
      </c>
      <c r="J21" s="5" t="s">
        <v>5</v>
      </c>
      <c r="K21" s="5" t="s">
        <v>89</v>
      </c>
      <c r="L21" s="14" t="s">
        <v>89</v>
      </c>
      <c r="M21" s="5">
        <v>1</v>
      </c>
      <c r="N21" s="14" t="s">
        <v>90</v>
      </c>
      <c r="O21" s="14" t="s">
        <v>91</v>
      </c>
      <c r="P21" s="14" t="s">
        <v>92</v>
      </c>
      <c r="Q21" s="5">
        <v>2</v>
      </c>
      <c r="R21" s="5" t="s">
        <v>93</v>
      </c>
      <c r="S21" s="5" t="s">
        <v>37</v>
      </c>
      <c r="T21" s="5" t="s">
        <v>36</v>
      </c>
      <c r="U21" s="10" t="s">
        <v>104</v>
      </c>
      <c r="V21" s="10"/>
      <c r="W21" s="10"/>
      <c r="X21" s="10"/>
      <c r="Y21" s="11">
        <v>1</v>
      </c>
      <c r="Z21" s="10" t="s">
        <v>109</v>
      </c>
      <c r="AA21" s="15" t="s">
        <v>119</v>
      </c>
    </row>
    <row r="22" spans="1:27" ht="50.1" customHeight="1" x14ac:dyDescent="0.25"/>
  </sheetData>
  <autoFilter ref="A4:AA21">
    <filterColumn colId="25">
      <filters>
        <filter val="Sin iniciar"/>
      </filters>
    </filterColumn>
  </autoFilter>
  <mergeCells count="5">
    <mergeCell ref="A1:AA1"/>
    <mergeCell ref="A2:AA2"/>
    <mergeCell ref="U3:X3"/>
    <mergeCell ref="Y3:AA3"/>
    <mergeCell ref="A3:T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53" stopIfTrue="1" operator="equal" id="{9B0C7091-31A8-4096-AE50-64EE4AA45F80}">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54" stopIfTrue="1" operator="equal" id="{1BAD13DE-7B98-446F-9E2D-A146A41400D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55" stopIfTrue="1" operator="equal" id="{4ADEE5AA-4735-4677-8C15-0192D13BD577}">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56" stopIfTrue="1" operator="equal" id="{854AF7CF-D78E-40C7-AFF5-132FAC2C7FA8}">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 Z11 Z20 Z13</xm:sqref>
        </x14:conditionalFormatting>
        <x14:conditionalFormatting xmlns:xm="http://schemas.microsoft.com/office/excel/2006/main">
          <x14:cfRule type="cellIs" priority="49" stopIfTrue="1" operator="equal" id="{317B4AAF-17F4-478A-A193-2B9F2753AC72}">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50" stopIfTrue="1" operator="equal" id="{EEB2C2C9-B87F-4CCD-B7AD-1EC73861EC65}">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51" stopIfTrue="1" operator="equal" id="{A1B8F682-D3E4-489C-95CE-6E21786E98AE}">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52" stopIfTrue="1" operator="equal" id="{A026A331-DF2C-430F-9DCF-E44B12A4B638}">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Z6</xm:sqref>
        </x14:conditionalFormatting>
        <x14:conditionalFormatting xmlns:xm="http://schemas.microsoft.com/office/excel/2006/main">
          <x14:cfRule type="cellIs" priority="45" stopIfTrue="1" operator="equal" id="{AD6913C4-C615-411A-995C-0181AA4D770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46" stopIfTrue="1" operator="equal" id="{D844B829-92A4-46BB-BA5B-4C03FDB3BC41}">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47" stopIfTrue="1" operator="equal" id="{C16BBCDA-B46F-4B3E-846D-98789F114F63}">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8" stopIfTrue="1" operator="equal" id="{9232215D-6B82-4E64-8217-28665DFEC1F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Z7</xm:sqref>
        </x14:conditionalFormatting>
        <x14:conditionalFormatting xmlns:xm="http://schemas.microsoft.com/office/excel/2006/main">
          <x14:cfRule type="cellIs" priority="41" stopIfTrue="1" operator="equal" id="{B0ACC13C-3D99-4B67-BD97-4F75F1A6748C}">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42" stopIfTrue="1" operator="equal" id="{E369F355-2774-4D1F-BA2E-10A862DF98F9}">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43" stopIfTrue="1" operator="equal" id="{6B019F8C-4CD2-45FE-9ABE-79A131A9A6F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4" stopIfTrue="1" operator="equal" id="{5B209928-CEEB-4EAA-AEF0-213D8F361668}">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Z8</xm:sqref>
        </x14:conditionalFormatting>
        <x14:conditionalFormatting xmlns:xm="http://schemas.microsoft.com/office/excel/2006/main">
          <x14:cfRule type="cellIs" priority="37" stopIfTrue="1" operator="equal" id="{97EB7F82-E448-4FB9-A62C-5C362FE0C62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8" stopIfTrue="1" operator="equal" id="{809F5E14-4F2A-4889-806B-F85281A458FD}">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9" stopIfTrue="1" operator="equal" id="{C439DB5E-6E1D-4A44-866B-E7B68E38E6BF}">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0" stopIfTrue="1" operator="equal" id="{BA51FB87-0F09-4633-A99A-A5A2FF962FF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Z9</xm:sqref>
        </x14:conditionalFormatting>
        <x14:conditionalFormatting xmlns:xm="http://schemas.microsoft.com/office/excel/2006/main">
          <x14:cfRule type="cellIs" priority="33" stopIfTrue="1" operator="equal" id="{700F1315-A8C0-49FF-8F6B-660E4E2111A0}">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4" stopIfTrue="1" operator="equal" id="{526A157A-9AA2-4ED1-B912-4AAFDEFF30A1}">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5" stopIfTrue="1" operator="equal" id="{915D8C6F-558E-48DE-9681-996756F9D128}">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6" stopIfTrue="1" operator="equal" id="{7BCA75F5-F83A-4FBE-9FFB-0A2FBFD8A4DD}">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Z10</xm:sqref>
        </x14:conditionalFormatting>
        <x14:conditionalFormatting xmlns:xm="http://schemas.microsoft.com/office/excel/2006/main">
          <x14:cfRule type="cellIs" priority="29" stopIfTrue="1" operator="equal" id="{255C02A2-ED92-4141-9CB9-8BFE0C1C918B}">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0" stopIfTrue="1" operator="equal" id="{799DB99D-7AE2-46F8-9D5F-26E44277B90C}">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1" stopIfTrue="1" operator="equal" id="{5F54E266-D008-4797-8B74-5D032B898A25}">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2" stopIfTrue="1" operator="equal" id="{7669DAB6-9EC2-43BE-BD13-FC45B7F0668B}">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Z14</xm:sqref>
        </x14:conditionalFormatting>
        <x14:conditionalFormatting xmlns:xm="http://schemas.microsoft.com/office/excel/2006/main">
          <x14:cfRule type="cellIs" priority="25" stopIfTrue="1" operator="equal" id="{BFCE5523-D80C-4C35-A3C4-7670FDE1625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6" stopIfTrue="1" operator="equal" id="{3AFF9442-B281-4EA3-A95F-238D1AD9A815}">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7" stopIfTrue="1" operator="equal" id="{BAAEBFD6-F9C4-4F04-B1D7-8C694F81D5B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8" stopIfTrue="1" operator="equal" id="{F1430D19-6A17-459F-AE36-6BAD00C2E48D}">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Z15</xm:sqref>
        </x14:conditionalFormatting>
        <x14:conditionalFormatting xmlns:xm="http://schemas.microsoft.com/office/excel/2006/main">
          <x14:cfRule type="cellIs" priority="21" stopIfTrue="1" operator="equal" id="{AAB914A6-6A1A-43EB-9B3B-FBA23226E2B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2" stopIfTrue="1" operator="equal" id="{499CE14F-9B11-45C7-8F3D-438B54481E9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3" stopIfTrue="1" operator="equal" id="{ACDC6F4D-C101-4A3D-8E31-473E0AF899BA}">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4" stopIfTrue="1" operator="equal" id="{515AF40F-A8C0-4807-BB32-B62A1A351937}">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Z16</xm:sqref>
        </x14:conditionalFormatting>
        <x14:conditionalFormatting xmlns:xm="http://schemas.microsoft.com/office/excel/2006/main">
          <x14:cfRule type="cellIs" priority="17" stopIfTrue="1" operator="equal" id="{AFB1B7C0-E17F-4C4E-BDC6-E63B34749155}">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8" stopIfTrue="1" operator="equal" id="{2011F747-3A29-4879-B242-8CB9E9451886}">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9" stopIfTrue="1" operator="equal" id="{BFEFE669-DBBB-4CF5-8AD4-6B1C509ECD32}">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0" stopIfTrue="1" operator="equal" id="{C8EEB788-1E85-410F-AD5F-A4E9868B8AA6}">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Z17</xm:sqref>
        </x14:conditionalFormatting>
        <x14:conditionalFormatting xmlns:xm="http://schemas.microsoft.com/office/excel/2006/main">
          <x14:cfRule type="cellIs" priority="13" stopIfTrue="1" operator="equal" id="{590C92A7-01DD-474E-BAA6-DE6B82E33FEC}">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4" stopIfTrue="1" operator="equal" id="{23DC34EB-8B58-4394-8862-FB73C770A7A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5" stopIfTrue="1" operator="equal" id="{7D668A23-105E-4EEA-9820-EA705626B5D0}">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6" stopIfTrue="1" operator="equal" id="{B1CCD451-2C68-4EEF-BF86-40039B4904DA}">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Z12</xm:sqref>
        </x14:conditionalFormatting>
        <x14:conditionalFormatting xmlns:xm="http://schemas.microsoft.com/office/excel/2006/main">
          <x14:cfRule type="cellIs" priority="9" stopIfTrue="1" operator="equal" id="{106FD9F7-382F-4832-B7BA-F6E6860ED31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 stopIfTrue="1" operator="equal" id="{E7C7671A-CBF3-4E83-864B-B5BB857CCBBE}">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 stopIfTrue="1" operator="equal" id="{7D9CB403-EDE8-4CC6-ADB1-0F00CADEE56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 stopIfTrue="1" operator="equal" id="{D64E7EAA-0DE9-4FE2-A53B-355382011AF9}">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Z18</xm:sqref>
        </x14:conditionalFormatting>
        <x14:conditionalFormatting xmlns:xm="http://schemas.microsoft.com/office/excel/2006/main">
          <x14:cfRule type="cellIs" priority="5" stopIfTrue="1" operator="equal" id="{B607ADE9-FA94-44EF-9E12-671F8DAF4688}">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AB7483D2-5F0D-4C8A-BCB2-9F1A5F48D178}">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3C597838-8D84-46DF-8E1A-D15D55762B5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6C476EBB-5716-47FA-A5D6-D9124544C0E1}">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Z19</xm:sqref>
        </x14:conditionalFormatting>
        <x14:conditionalFormatting xmlns:xm="http://schemas.microsoft.com/office/excel/2006/main">
          <x14:cfRule type="cellIs" priority="1" stopIfTrue="1" operator="equal" id="{2BF75522-9155-4A40-B9D2-53A74447C115}">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517881BB-DD8E-4369-B115-340ACB3165D7}">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7B83ECFC-8E5B-483A-9610-886C9706E7AE}">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F4BCC63F-3C38-4F0F-A9BA-FBF46472A3B6}">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U5:X21</xm:sqref>
        </x14:dataValidation>
        <x14:dataValidation type="list" allowBlank="1" showInputMessage="1" showErrorMessage="1">
          <x14:formula1>
            <xm:f>Hoja1!$B$10:$B$13</xm:f>
          </x14:formula1>
          <xm:sqref>Z5:Z21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B6" sqref="B6"/>
    </sheetView>
  </sheetViews>
  <sheetFormatPr baseColWidth="10" defaultRowHeight="15" x14ac:dyDescent="0.25"/>
  <cols>
    <col min="2" max="2" width="17.28515625" customWidth="1"/>
  </cols>
  <sheetData>
    <row r="3" spans="2:2" x14ac:dyDescent="0.25">
      <c r="B3" t="s">
        <v>104</v>
      </c>
    </row>
    <row r="4" spans="2:2" x14ac:dyDescent="0.25">
      <c r="B4" t="s">
        <v>105</v>
      </c>
    </row>
    <row r="10" spans="2:2" x14ac:dyDescent="0.25">
      <c r="B10" s="6" t="s">
        <v>106</v>
      </c>
    </row>
    <row r="11" spans="2:2" x14ac:dyDescent="0.25">
      <c r="B11" s="7" t="s">
        <v>107</v>
      </c>
    </row>
    <row r="12" spans="2:2" x14ac:dyDescent="0.25">
      <c r="B12" s="8" t="s">
        <v>108</v>
      </c>
    </row>
    <row r="13" spans="2:2" x14ac:dyDescent="0.25">
      <c r="B13" s="9"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Hoja2</vt:lpstr>
      <vt:lpstr>Hoja4</vt:lpstr>
      <vt:lpstr>Hoja3</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2020-11-27T19:02:40Z</dcterms:modified>
</cp:coreProperties>
</file>