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activeTab="1"/>
  </bookViews>
  <sheets>
    <sheet name="Hoja2" sheetId="12" r:id="rId1"/>
    <sheet name="Hoja7" sheetId="10" r:id="rId2"/>
    <sheet name="Hoja1" sheetId="11" state="hidden" r:id="rId3"/>
  </sheets>
  <definedNames>
    <definedName name="_xlnm._FilterDatabase" localSheetId="1" hidden="1">Hoja7!$A$4:$AA$34</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12" l="1"/>
  <c r="B24" i="12"/>
  <c r="B23" i="12"/>
</calcChain>
</file>

<file path=xl/sharedStrings.xml><?xml version="1.0" encoding="utf-8"?>
<sst xmlns="http://schemas.openxmlformats.org/spreadsheetml/2006/main" count="598" uniqueCount="261">
  <si>
    <t>Estados Financieros</t>
  </si>
  <si>
    <t>Control Financiero</t>
  </si>
  <si>
    <t>02 - AUDITORIA DE DESEMPEÑO</t>
  </si>
  <si>
    <t>DIRECCIÓN SECTOR PARTICIPACION CIUDADANA Y DESARROLLO LOCAL</t>
  </si>
  <si>
    <t>2021-06-30</t>
  </si>
  <si>
    <t>Gestión Presupuestal</t>
  </si>
  <si>
    <t>01 - AUDITORIA DE REGULARIDAD</t>
  </si>
  <si>
    <t>3.3.1.4</t>
  </si>
  <si>
    <t>3.3.1.3</t>
  </si>
  <si>
    <t>3.3.1.2</t>
  </si>
  <si>
    <t>Gestión Contractual</t>
  </si>
  <si>
    <t>Control Gestión</t>
  </si>
  <si>
    <t>3.3.1.1</t>
  </si>
  <si>
    <t>3.3.1</t>
  </si>
  <si>
    <t>3.2.1.1</t>
  </si>
  <si>
    <t>Control de Resultados</t>
  </si>
  <si>
    <t>3.1.3.3</t>
  </si>
  <si>
    <t>3.1.3.2</t>
  </si>
  <si>
    <t>3.1.3.1</t>
  </si>
  <si>
    <t>Control Fiscal Interno</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</si>
  <si>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</si>
  <si>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</si>
  <si>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</si>
  <si>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</si>
  <si>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</si>
  <si>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</si>
  <si>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</si>
  <si>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</si>
  <si>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</si>
  <si>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</si>
  <si>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</si>
  <si>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</si>
  <si>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</si>
  <si>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</si>
  <si>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</si>
  <si>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</si>
  <si>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</si>
  <si>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Dependencia</t>
  </si>
  <si>
    <t>Código entidad</t>
  </si>
  <si>
    <t>No.</t>
  </si>
  <si>
    <t>CONTRATACIÓN</t>
  </si>
  <si>
    <t>PLANEACIÓN</t>
  </si>
  <si>
    <t>3.2.1.2</t>
  </si>
  <si>
    <t>CONTABILIDAD</t>
  </si>
  <si>
    <t>2020-10-15</t>
  </si>
  <si>
    <t>Control Interno Contable</t>
  </si>
  <si>
    <t>3.3.2.1</t>
  </si>
  <si>
    <t>3.3.2.2</t>
  </si>
  <si>
    <t>PRESUPUESTO</t>
  </si>
  <si>
    <t>CONTRATACION</t>
  </si>
  <si>
    <t>2020-11-30</t>
  </si>
  <si>
    <t>2020-12-30</t>
  </si>
  <si>
    <t>PLANEACION</t>
  </si>
  <si>
    <t>Planes, Programas y Proyectos</t>
  </si>
  <si>
    <t>Estados Contables</t>
  </si>
  <si>
    <t>3.1.4.1</t>
  </si>
  <si>
    <t>ALMACÉN</t>
  </si>
  <si>
    <t>3.3.2</t>
  </si>
  <si>
    <t>3.3.3</t>
  </si>
  <si>
    <t>3.3.4</t>
  </si>
  <si>
    <t>3.1.1.1</t>
  </si>
  <si>
    <t>3.1.1.2</t>
  </si>
  <si>
    <t>3.1.2.1</t>
  </si>
  <si>
    <t>3.1.4.2</t>
  </si>
  <si>
    <t>20</t>
  </si>
  <si>
    <t>FONDO DE DESARROLLO LOCAL DE SUMAPAZ</t>
  </si>
  <si>
    <t>HALLAZGO ADMINISTRATIVO – POR OMISIONES EN LA INFORMACIÓN QUE HACE PARTE DE LA RENDICIÓN DE LA CUENTA EN EL SISTEMA DE VIGILANCIA DE CONTROL FISCAL – SIVICOF DE LA CONTRALORÍA DE BOGOTÁ D.C.</t>
  </si>
  <si>
    <t>FALLA EN LA VERIFICACIÓN DE REGISTRO SIVICOF CON RELACIÓN A LA EJECUCIÓN PRESUPUESTAL.</t>
  </si>
  <si>
    <t>COTEJAR INFORMACIÓN CONTRACTUAL QUE SE REGISTRA EN SIVICOF FRENTE AL REPORTE DE EJECUCIÓN PRESUPUESTAL CB 0126.</t>
  </si>
  <si>
    <t>COTEJO DE INFORMACIÓN</t>
  </si>
  <si>
    <t>(CERO DIFERENCIAS ENTRE REPORTE CONTRATACIÓN SIVICOF PERIODO/ CERO DIFERENCIAS EJECUCIÓN PRESUPUESTAL DEL PERIODO)*100</t>
  </si>
  <si>
    <t>2019-04-30</t>
  </si>
  <si>
    <t>2020-03-30</t>
  </si>
  <si>
    <t>HALLAZGO ADMINISTRATIVO – POR NO REPORTAR LA INFORMACIÓN CORRESPONDIENTE A SEGPLAN.</t>
  </si>
  <si>
    <t>DEFICIENCIA EN LA REVISIÓN DE CADA UNA DE LAS METAS DEL SEGPLAN</t>
  </si>
  <si>
    <t>VERIFICAR EL CRUCE DE INFORMACIÓN ENTRE PREDIS Y REPORTE MUSSI DE LA SDP DE MANERA TRIMESTRAL</t>
  </si>
  <si>
    <t>CERO DIFERENCIAS</t>
  </si>
  <si>
    <t>CIFRAS REPORTADAS PREDIS = CIFRAS REPORTADAS MUSSI SDP</t>
  </si>
  <si>
    <t>Plan de mejoramiento</t>
  </si>
  <si>
    <t>HALLAZGO ADMINISTRATIVO – POR INEFECTIVIDAD DE LA ACCIÓN DE PLAN DE MEJORAMIENTO: “…3.4 OBSERVACIÓN ADMINISTRATIVA CON PRESUNTA INCIDENCIA DISCIPLINARIA - POR INOBSERVANCIA AL PRINCIPIO DE TRANSPARENCIA EN LA ELABORACIÓN DEL PLIEGO DE CONDICIONES.</t>
  </si>
  <si>
    <t>DEFICIENCIA EN LA FORMULACIÓN OBJETO PRECONTRACTUAL</t>
  </si>
  <si>
    <t>DAR CUMPLIMIENTO A LA RESOLUCIÓN 0253 DE NO 2018 "COMITÉ DE CONTRATACIÓN",  POR APROBACIÓN DE LOS ESTUDIOS PREVIOS AJUSTADOS A LAS NECESIDADES REALES</t>
  </si>
  <si>
    <t>APLICACIÓN RESOLUCION 0253/2018</t>
  </si>
  <si>
    <t>(NUMERO DE PROCESOS DE CONTRATACIÓN REALIZADOS/NÚMEROS DE PROCESOS REALIZADOS CON LA APLICACIÓN DE LA RESOLUCIÓN 0253/2018)</t>
  </si>
  <si>
    <t>NO ACATAMIENTO DE INSTRUCCIONES DE  SDG.   EN CPS 06/19 SE OBSERVÓ EN EL CLAUSULADO DEL CTO. NO HACE NINGUNA MENCIÓN AL VR. DEL CONTRATO NI A LA FORMA DE PAGO (IGUAL SITUACIÓN SE PRESENTA EN EL CPS 072-19, CPS 083-2019), DESCONOCIENDO LA INSTRUCCIÓN DE LA SRIA DE GNO DOCUMENTO SIN EMBARGO, EL CPS 186-2019 CON LA MISMA CONTRATISTA CON EL FDLCB Y SI SE ESTIPULA EN LA CLAUSULA 3 VR. DEL CONTRATO Y EN LA CLAUSULA 4- FORMA DE PAGO,DENOTÁNDO   SE FALTA DE CONTROL EN LA ELABORACIÓN DE LOS DOCUMENTOS.</t>
  </si>
  <si>
    <t>AL EXISTIR UN EXPEDIENTE ELECTRÓNICO EN LA PLATAFORMA DE SECOP II, QUE CONFIGURA TODAS LA INFORMACIÓN GENERAL DEL CONTRATO, TAL COMO LO ES EL VALOR Y LA FORMA DE PAGO, NO SE CONSIDERÓ NECESARIO REITERAR ESA INFORMACIÓN EN EL CLAUSULADO DEL CONTRATO.</t>
  </si>
  <si>
    <t>IMPLEMENTACIÓN FORMATO GCO-GCI-F143 "FORMATO CONDICIONES GENERALES" EN CLAUSULADOS CPS Y DE APOYO A LA GESTIÓN.</t>
  </si>
  <si>
    <t>APLICACIÓN GCO-GCI-F143 "CONDICIONES GENERALES" EN  CLAUSULADOS CPS Y DE APOYO A LA GESTION</t>
  </si>
  <si>
    <t>(NÚMERO DE CLAUSULADOS CPS Y  DE APOYO A LA GESTIÓN REALIZADO EN EL FORMATO GCO-GCI-F143 CONDICIONES GENERALES / NÚMERO TOTAL DE CLAUSULADOS CPS Y DE APOYO A LA GESTIÓN)</t>
  </si>
  <si>
    <t>2020-05-20</t>
  </si>
  <si>
    <t>POR DEFICIENCIAS EN LA PUBLICACIÓN EN SECOP II. EVALUADO EL CPS 72/19, AL CONSULTAR EL SECOP II, SE ENCUENTRA PUBLICADO COMO FDLS-CD-76-2019, ASÍ MISMO, EL CPS 076-2019 ESTÁ PUBLICADO COMO FDLS-CD-081-2019, EL CPS 69 COMO FDLS-CD-072-2019, SITUACIÓN ES CAUSADA POR LA FALTA DE MECANISMOS DE SEGUIMIENTO Y MONITOREO EN LA ACTIVIDAD DE PUBLICACIÓN DE LOS CONTRATOS</t>
  </si>
  <si>
    <t>LA INEXACTITUD SE DEBE AL TIEMPO DE PUBLICACIÓN DE LOS PROCESOS EN LA PLATAFORMA SECOP II DE ACUERDO A LA NATURALEZA DE LA MODALIDAD DE CONTRATACIÓN. AL NO TENER DICHAS MODALIDADES LOS MISMOS TIEMPOS DE PUBLICACIÓN Y SELECCIÓN, UNOS PUEDEN SER ADJUDICADOS PRIMERO QUE OTROS, LO QUE HACE QUE SE DE UN NÚMERO DE CONTRATO DE ACUERDO AL CONSECUTIVO QUE SE LLEVA EN LOS LIBROS DE CONTRATACIÓN Y NO SIEMPRE VA A SER EL MISMO AL NÚMERO DEL PROCESO.</t>
  </si>
  <si>
    <t>REGISTRAR EN CUADRO DE CONTRATACIÓN DE MANERA CLARA EL NÚMERO DE PROCESO EN SECOP Y EL NÚMERO DE CONTRATO QUE RESULTE ASIGNADO AL FINALIZAR EL PROCESO</t>
  </si>
  <si>
    <t>REGISTRO CUADRO DE CONTRATACION</t>
  </si>
  <si>
    <t>(NÚMEROS DE REGISTRO PROCESOS SECOP CUADRO DE CONTRATACIÓN/ NÚMERO DE REGISTROS CONTRATO ASIGNADOS CUADRO DE CONTRATACIÓN)</t>
  </si>
  <si>
    <t>2021-04-30</t>
  </si>
  <si>
    <t>POR DEFICIENCIAS EN EL ARCHIVO DE GESTIÓN DOCUMENTAL EVALUADOS LOS CONTRATOS 113 Y 123 DE 2019, SE EVIDENCIÓ QUE LOS DIFERENTES DOCUMENTOS QUE HACEN PARTE DE LOS EXPEDIENTES CONTRACTUALES NO ESTÁN CRONOLÓGICAMENTE ARCHIVADOS, NI CON LA DEBIDA SECUENCIA, EXISTE DUPLICIDAD DE DOCUMENTOS, LA ANTERIOR SITUACIÓN ES GENERADA POR DEFICIENCIAS DE CONTROL, SEGUIMIENTO Y MONITOREO EN LA GESTIÓN DOCUMENTAL</t>
  </si>
  <si>
    <t>LOS CONTRATOS 113 Y 123 DE 2019 A LA FECHA DE ENTREGA DE LA INFORMACIÓN AL ENTE AUDITOR AÚN ESTABAN EN EJECUCIÓN, LOS APOYOS A LA SUPERVISIÓN CONTINUABAN REMITIENDO DOCUMENTACIÓN A GESTIÓN DOCUMENTAL, UNA VEZ TRAMITADOS POR LAS DIFERENTES DEPENDENCIAS. EL CONTRATO 123 DE 2019 SE ENCONTRABA EN PROCESO DE LIQUIDACIÓN Y ALGUNOS DOCUMENTOS SE TRAMITABAN PERMANENTEMENTE POR LA SUPERVISIÓN COMO SOPORTE DE LA MISMA REQUIRIÉNDOLOS COMO ANEXOS PARA LA GESTIÓN DEL PROCESO DE GESTIÓN DOCUMENTAL</t>
  </si>
  <si>
    <t>APLICAR INTERVENCIÓN DOCUMENTAL A LOS CONTRATOS 113 Y 123 DE LA VIGENCIA 2019</t>
  </si>
  <si>
    <t>CONTRATOS INTERVENIDOS SEGÚN MUESTRA</t>
  </si>
  <si>
    <t>INTERVENCIÓN DOCUMENTAL CONTRATOS 113 Y 123 DE 2019</t>
  </si>
  <si>
    <t>ARCHIVO</t>
  </si>
  <si>
    <t>HALLAZGO ADMINISTRATIVO CON PRESUNTA INCIDENCIA DISCIPLINARIA - POR DESCONOCIMIENTO DE LOS PROCESOS DE LIQUIDACIÓN DEL PRESUPUESTO Y AJUSTE DE OBLIGACIONES POR PAGAR</t>
  </si>
  <si>
    <t>ANTEPROYECTO DE PRESUPUESTO REALIZADO SOBRE PROYECCIONES ENTRE OCTUBRE Y DICIEMBRE DEL AÑO INMEDIATAMENTE ANTERIOR, PARA EL RUBRO DE OBLIGACIONES POR PAGAR.</t>
  </si>
  <si>
    <t>REVISIÓN PROYECCIONES DE LAS OXP PARA EL ANTEPROYECTO DE PRESUPUESTO DE LA VIGENCIA A PRESENTARSE CON EL MINIMO ERROR</t>
  </si>
  <si>
    <t>DECRETOS LIQUIDADOS</t>
  </si>
  <si>
    <t>DECRETO LIQUIDADO PROYECTADO SIN REQUERIMIENTO DE AJUSTES</t>
  </si>
  <si>
    <t>2020-04-29</t>
  </si>
  <si>
    <t>HALLAZGO ADMINISTRATIVO – POR ERRORES EN LA EXPEDICIÓN DE ACTOS ADMINISTRATIVOS EN LA OFICINA DE PRESUPUESTO.</t>
  </si>
  <si>
    <t>FALLA EN REVISIÓN DE DOCUMENTO FINAL</t>
  </si>
  <si>
    <t>REVISIÓN DECRETOS ANTES DE SU LIQUIDACIÓN</t>
  </si>
  <si>
    <t>DECRETOS PRESENTADOS</t>
  </si>
  <si>
    <t>HALLAZGO ADMINISTRATIVO – POR NO LOGRO DE LA METAS EN LA VIGENCIA</t>
  </si>
  <si>
    <t>LA RESOLUCIÓN 0825 DE 2018 EMITIDA POR INTEGRACIÓN SOCIAL NO PERMITE INGRESO DE BENEFICIARIOS POR ENCONTRARSE EN PERIODO DE TRANSICIÓN</t>
  </si>
  <si>
    <t>DAR CUMPLIMIENTO A LOS INGRESOS Y AL TOTAL DE LA COBERTURA UNA VEZ SE SUPERE EL PERIODO DE TRANSCISIÓN DE LA RESOLUCIÓN 0825-2018 EMITIDA POR LA SECRETARIA DE INTEGRACIÓN SOCIAL SDIS</t>
  </si>
  <si>
    <t>CRITERIOS RESOLUCION 0825-2018, EMITIDA POR SDIS</t>
  </si>
  <si>
    <t>CUMPLIMIENTO RESOLUCIÓN 0825-2018, POR LA SDIS UNA VEZ SE SUPERE LA TRANSICIÓN</t>
  </si>
  <si>
    <t>PLANEACION SUBSIDIO C</t>
  </si>
  <si>
    <t>HALLAZGO ADMINISTRATIVO CON PRESUNTA INCIDENCIA DISCIPLINARIA - POR NO CUMPLIMIENTO EN EL PROYECTO “SUMAPAZ DIGITAL”</t>
  </si>
  <si>
    <t>MODALIDAD DE CONTRATACIÓN POR CONVENIOS SUSCRITOS CON ETB QUE SOLO GARANTIZABAN LA CONECTIVIDAD.</t>
  </si>
  <si>
    <t>CAMBIAR MODALIDAD DE CONTRATACIÓN CONVENIO A CONTRATO INTERADMINISTRATIVO PARA PORTALES Y LINEAS TELEFONICAS</t>
  </si>
  <si>
    <t>CAMBIO MODALIDAD CONTRATACION</t>
  </si>
  <si>
    <t>(NUMERO DE ESTUDIOS  PREVIOS FORMULADOS BAJO LA MODALIDAD CONTRATO INTERADMINISTRATIVO  /NUMERO DE CONTRATOS INTERADMINISTRATIVOS SUSCRITOS )*100</t>
  </si>
  <si>
    <t>SISTEMAS</t>
  </si>
  <si>
    <t>POR OMISIONES EN EL REPORTE DE DOCUMENTOS CONTRACTUALES EN EL SISTEMA ELECTRÓNICO PARA LA CONTRATACIÓN PÚBLICA SECOP EN EL CONTRATO DE ARRENDAMIENTO 085 DE 2017, Y CONTRATOS DE COMODATO NOS 01 DE2013, 01 DE 2015 Y 01 DE 2016.</t>
  </si>
  <si>
    <t>CARENCIA EN PUNTO DE CONTROL PARA PÚBLICACIONES</t>
  </si>
  <si>
    <t>ESTABLECER PUNTO DE CONTROL SOBRE DOCUMENTOS DE PUBLICACIÓN</t>
  </si>
  <si>
    <t>PUNTO DE CONTROL PUBLICACIONES</t>
  </si>
  <si>
    <t>CUADRO DE CONTROL DISEÑADO E IMPLEMENTADO</t>
  </si>
  <si>
    <t>2019-12-26</t>
  </si>
  <si>
    <t>HALLAZGO ADMINISTRATIVO CON PRESUNTA INCIDENCIA DISCIPLINARIA POR DEFICIENCIAS EN LA PLANEACIÓN DE LOS CONTRATOS, AL NO DEFINIR CON CLARIDAD Y PRECISIÓN EL OBJETO Y LAS OBLIGACIONES ESPECÍFICAS DE LOS CONTRATOS DE PRESTACIÓN DE SERVICIOS NO. 096, 097, 098, 099, 100, 101, 102, 104, 105, 106 DE 2019</t>
  </si>
  <si>
    <t>DEBILIDAD EN LA FORMULACIÓN DE LOS ESTUDIOS PREVIOS DE LOS CPS</t>
  </si>
  <si>
    <t>REALIZAR CAPACITACIÓN PARA FORTALECER FORMULACIÓN EP</t>
  </si>
  <si>
    <t>CAPACITACION FORMULACION EP</t>
  </si>
  <si>
    <t>(NUMERO DE CAPACITACIONES REALIZADAS/NUMERO DE CAPACITACIONES PROYECTADAS)</t>
  </si>
  <si>
    <t>2020-08-15</t>
  </si>
  <si>
    <t>SE EVIDENCIARON  EN LOS CONTRATOS CCV 154-18, CPS 92-19, CPS 93-19, CPS 120-19, CPS 173-19  NO HACEN NINGUNA MENCIÓN AL VALOR DEL CONTRATO NI A LA FORMA DE PAGO, DESCONOCIENDO LA INSTRUCCIÓN DE LA SGDG EN EL DOCUMENTO “CONDICIONES GENERALES- CLAUSULADO COMPLEMENTARIO CONTRATO DE PRESTACIÓN DE SERVICIOS SECOP II”, CÓDIGO GCO-GCI-F143, POR LA FALTA DE CONOCIMIENTO DE REQUISITOS, DENOTÁNDOSE FALTA DE CONTROL EN LA ELABORACIÓN DE LOS DOCUMENTOS, DESCONOCIENDO EL LITERAL D) Y E) DE LA LEY 87/93</t>
  </si>
  <si>
    <t>2021-01-30</t>
  </si>
  <si>
    <t>HALLAZGO ADMINISTRATIVO - POR DIFERENCIA ENCONTRADA EN LA SUBCUENTA CONTABLE 151065 ENTRE EL ÁREA CONTABLE FRENTE AL ÁREA DE ALMACÉN.</t>
  </si>
  <si>
    <t>INCONVENIENTES QUE SE HAN PRESENTADO CON EL SISTEMA LIMAY Y QUE A LA FECHA NO SE HAN PODIDO SOLUCIONAR, POR OTRO LADO, SE HAN IDENTIFICADO LAS DIFERENCIAS PRESENTADAS ENTRE ALMACEN-CONTABILIDAD POR CAUSAS DE ERROR HUMANO, Y QUE A LA FECHA NO SE HAN REALIZADO LOS AJUSTES CORRESPONDIENTES.</t>
  </si>
  <si>
    <t>REALIZAR LA CONCILIACIÓN DE LA CUENTA RELACIONADA EN EL HALLAZGO Y REALIZAR LOS AJUSTES PERTINENTES CON EL PROPÓSITO DE ELIMINAR LA DIFERENCIA PRESENTADA.</t>
  </si>
  <si>
    <t>CONCILIACION - AJUSTES</t>
  </si>
  <si>
    <t>CONCILIACIÓN MENSUAL / AJUSTES MENSUALES</t>
  </si>
  <si>
    <t>POR DIFERENCIAS PRESENTADAS ENTRE LA INFORMACIÓN REPORTADA EN LOS LIBROS CONTABLES Y EL DOCUMENTO ELECTRÓNICO CBN-1026 “INVENTARIO FÍSICO” EN LA CUENTA EQUIPO DE TRANSPORTE, TRACCIÓN Y ELEVACIÓN. SE OBSERVARON DIFERENCIAS EN LA CUENTA EQUIPO DE TRANSPORTE, TRACCIÓN Y ELEVACIÓN POR VALOR DE -$296.899.520 Y EN LA CUENTA DEPRECIACIÓN ACUMULADA EN LA SUMA DE   -$57.446.825, POR LO ANTERIOR SE GENERA INCERTIDUMBRE EN LOS SALDOS PRESENTADOS.</t>
  </si>
  <si>
    <t>LOS REGISTROS CONTABLES NO SE VALIDABAN CON LOS INVENTARIOS FISICOS DE ALMACÉN</t>
  </si>
  <si>
    <t>REALIZAR CONCILIACIÓN Y AJUSTES PARA VALIDACIÓN DE REGISTROS CBN-1026 INVENTARIO SUMAPAZ CUENTAS ALMACÉN 163505, 167502, 168508.</t>
  </si>
  <si>
    <t>CONCILIACIÓN Y AJUSTES CONTABLES CUENTAS ALMACÉN 163505, 167502, 168508.</t>
  </si>
  <si>
    <t>ALMACEN - CONTABILIDAD</t>
  </si>
  <si>
    <t>HALLAZGO ADMINISTRATIVO – LOS SALDOS INICIALES DE ESTAS SUBCUENTAS, (RECONOCIMIENTO Y REVELACIÓN) NO SE REALIZARON DE ACUERDO AL RÉGIMEN DE CONTABILIDAD PÚBLICA, MARCO NORMATIVO PARA ENTIDADES DE GOBIERNO.</t>
  </si>
  <si>
    <t>ERROR HUMANO SE REALIZARON REGISTROS EN DICHA CUENTA (CONTABILIDAD) O SE DEJÓ DE REALIZAR EL INGRESO EN EL ÁREA DE ALMACÉN, LO ANTERIOR, OCASIONANDO UNA DIFERENCIA  DE SALDOS ENTRE LAS ÁREAS.</t>
  </si>
  <si>
    <t>REALIZAR UN ANÁLISIS Y DEPURACIÓN DE LA CUENTA, QUE PERMITA REALIZAR LOS AJUSTES PERTINENTES Y REFLEJAR LOS SALDOS REALES PARA LAS ÁREAS DE CONTABILIDAD Y ALMACÉN.</t>
  </si>
  <si>
    <t>DEPURACION - AJUSTES</t>
  </si>
  <si>
    <t>DEPURACION / AJUSTES</t>
  </si>
  <si>
    <t>POR DIFERENCIAS PRESENTADAS ENTRE LA INFORMACIÓN REPORTADA EN LOS LIBROS CONTABLES Y EL DOCUMENTO ELECTRÓNICO CBN-1026 “INVENTARIO FÍSICO” EN LA CUENTA BIENES DE BENEFICIO Y USO PÚBLICO. SE OBSERVÓ  QUE LOS SALDOS NO FUERON CONCILIADOS PRESENTANDO DIFERENCIAS SIGNIFICATIVAS  EN LA CUENTA BIENES DE USO PÚBLICO EN SERVICIO POR VALOR DE $2.169.561.501 Y EN LA CUENTA DEPRECIACIÓN ACUMULADA EN LA SUMA DE  $121.208.476, POR LO ANTERIOR SE GENERA INCERTIDUMBRE EN LOS SALDOS PRESENTADOS.</t>
  </si>
  <si>
    <t>ERROR HUMANO SE DEJO DE REALIZAR EL CRUCE DE INFORMACIÓN POR REGISTRO CONTABLE FRENTE A LOS INGRESOS DE ALMACÉN, OCASIONANDO DIFERENCIA EN EL SALDOS. MUCHOS CAMBIOS DE CONTADOR</t>
  </si>
  <si>
    <t>REALIZAR CONCILIACIÓN Y AJUSTES PARA VALIDACIÓN DE REGISTROS CBN-1026 INVENTARIO SUMAPAZ CUENTAS BIENES DE BENEFICIO Y USO PÚBLICO Y DEPRECIACIÓN ACUMULADA.</t>
  </si>
  <si>
    <t>CONCILIACIÓN Y AJUSTES CONTABLES CUENTAS BENEFICIO Y USO PÚBLICO 1710-171001-171005-171090-1785 -178501-178505-178590</t>
  </si>
  <si>
    <t>HALLAZGO ADMINISTRATIVO – POR NO REALIZAR LAS AMORTIZACIONES DE LOS SEGUROS AL CIERRE DE LA VIGENCIA.</t>
  </si>
  <si>
    <t>NO SE REALIZARON LAS AMORTIZACIONES CORRESPONDIENTES A LOS SALDOS DE SEGUROS REGISTRADOS EN LA CUENTA RELACIONADA.</t>
  </si>
  <si>
    <t>REALIZAR UN ANÁLISIS DE LA CUENTA CON EL FIN DE DEPURAR EL SALDO DE ESTA Y REALIZAR LOS AJUSTES CORRESPONDIENTES, QUE PERMITAN REFLEJAR LA REALIDAD ECONÓMICA Y FINANCIERA DE LOS CONTRATOS DE SEGUROS REGISTRADOS EN LA CUENTA.</t>
  </si>
  <si>
    <t>POR SALDOS DE 3ROS QUE NO SON DE LA DINÁMICA DE LA CTA. REC. ENTREGADOS EN ADMÓN. SE REGISTRAN EN ESTA CTA.  REC. ENTREGADOS POR FIDUCIAS, CONVENIOS O CTOS, INTERADTIVOS,, CON ENTIDADES PÚBLICAS, PARA UNA FINALIDAD ESPECÍFICA Y/O GENERAR UN BENEFICIO A LA COMUNIDAD, SIN EMBARGO, REFLEJA SALDOS POR $694.868.651, QUE CORRESPONDEN A PERSONAS NATURALES O JURÍDICAS DE CARÁCTER PRIVADO, QUE NO SE ENMARCAN EN LA DINÁMICA DE ESTA CTA. LA SITUACIÓN DESCRITA GENERA INCERTIDUMBRE EN EL SALDO PRESENTADO</t>
  </si>
  <si>
    <t>FALTA DE VALIDACIÓN SALDOS A TERCEROS</t>
  </si>
  <si>
    <t>REALIZAR CONCILIACIÓN MENSUAL SALDOS A TERCEROS</t>
  </si>
  <si>
    <t>CONCILIACIÓN Y AJUSTES CONTABLES SALDOS A TERCEROS</t>
  </si>
  <si>
    <t>HALLAZGO ADMINISTRATIVO – FALTA DE CONCILIACIÓN DE LOS REPORTES DE SIPROJ.</t>
  </si>
  <si>
    <t>NO SE CONTABA CON LAS INSTRUCCIONES O CAPACITACIÓN PARA DESARROLLAR LA CONCILIACIÓN CONTABLE CON EL SISTEMA SIPROJ.</t>
  </si>
  <si>
    <t>REALIZAR LA CONCILIACIÓN TRIMESTRAL TRIMESTRAL ENTRE SIPROJ-CONTABILIDAD Y REALIZAR LOS AJUSTES A QUE HAYA LUGAR CON EL PROPÓSITO DE REFLEJAR LAS CIFRAS DE MANERA CORRECTA.</t>
  </si>
  <si>
    <t>CONCILIACIÓN TRIMESTRAL / AJUSTES</t>
  </si>
  <si>
    <t>POR DEFICIENCIAS EN LA ETAPA PRECONTRACTUAL DEL CONVENIO NO. 126 DE 2016, DEBIDO A MÚLTIPLES FALLAS EN LA FORMULACIÓN DE LOS ESTUDIOS PREVIOS Y NO APLICACIÓN DE LAS RECOMENDACIONES DE LA SUBSECRETARIA DE ASUNTOS LOCALES Y DESARROLLO CIUDADANO.</t>
  </si>
  <si>
    <t>MALA ADECUACIÓN DE LOS LINEAMIENTOS ESTABLECIDOS POR LA SDS A LOS ESTUDIOS PREVIOS</t>
  </si>
  <si>
    <t>APLICACIÓN A LOS LINEAMIENTOS ESTABLECIDOS POR LA SDS</t>
  </si>
  <si>
    <t>LINEAMIENTOS SDS</t>
  </si>
  <si>
    <t>(NÚMERO DE CONVENIOS CON APLICACIÓN LINEAMIENTOS SDS/ NÚMERO DE CONVENIOS AYUDAS TECNICAS FORMULADOS )</t>
  </si>
  <si>
    <t>HALLAZGO ADMINISTRATIVO POR DEFICIENCIAS EN LA SUPERVISIÓN. SE OBSERVÓ EN LOS CONTRATOS 096, 097, 098, 099, 100, 101, 102, 104, 105 Y 106 DE 2019 EN LAS  OBLIGACIONES ESPECÍFICAS,  QUE ÉSTAS NO SE REALIZARON EN LA LOCALIDAD DE SUMAPAZ, SINO EN OTRAS LOCALIDADES DE BOGOTÁ,  OCASIONANDO QUENO SE EJERCERCIERA UNA EFECTIVA SUPERVISIÓN DE LAS MISMAS POR PARTE DE LA ALCALDESA LOCAL.</t>
  </si>
  <si>
    <t>SE EVIDENCIARON DEFICIENCIAS EN EL ARCHIVO DE GESTIÓN DOCUMENTAL DE LOS EXPEDIENTES CONTRACTUALES CPS 92-19, CPS 93-19,  CPS 173-19, CPS 120-19, DUPLICIDAD DE DOCUMENTOS, DE REGISTROS FOTOGRÁFICOS, NO SE ENCUENTRAN CRONOLÓGICAMENTE ARCHIVADOS NI CON LA DEBIDA SECUENCIA. PARA EL CPS 120/19 ADEMAS  REPOSAN DOCUMENTOS DE OTRO PROCESO CONTRACTUAL Y LA ASIGNACIÓN DEL SUPERVISOR CORRESPONDE AL CPS 113-2019.</t>
  </si>
  <si>
    <t>CONTRATOS QUE NO HABÍAN SIDO ENTREGADOS EN SU TOTALIDAD PARA LA CUSTODIA DEL ARCHIVO AFECTANDO SU INTERVENCIÓN POR LA CUARENTENA OBLIGATORIA EN LA CUAL MUCHOS DOCUMENTOS NO SE ENTREGARON OPORTUNAMENTE</t>
  </si>
  <si>
    <t>APLICAR INTERVENCIÓN DOCUMENTAL PARA CONTRATOS: CPS-092-19; CPS-093-19; CPS-173-19; CPS-120-19</t>
  </si>
  <si>
    <t>POR ERRORES EN CIFRAS ESTADO SITUACIÓN FINANCIERA Y REPORTE DE SALDOS OPERACIONES RECIPROCAS: LAS CIFRAS DEL LIBRO MAYOR FRENTE AL ESTADO DE SITUACIÓN FINANCIERA A DIC. 2019 SE PRESENTÓ INEXACTITUD EN LOS SALDOS LA CTA, DEPRECIACIÓN ACUMULADA POR $-638.850.000 Y  EN TOTAL DEL PASIVO EN SUMA  $-519.266.094. SE REGISTRÓ DIFERENCIA EN EL AUX. CONTABLE Y REPORTE CBN-0902 “SALDO DE OPERACIONES RECIPROCAS” EN  CTA REC. ENTREGADOS EN ADMÓN. REFERENTES A LA SEC.DISTRITAL HACIENDA POR $6.947.299.166.10</t>
  </si>
  <si>
    <t>FALTA EN VERIFICACIÓN Y VALIDACIÓN REPORTE CBN-0902</t>
  </si>
  <si>
    <t>REALIZAR CONCILIACIÓN Y AJUSTES POR LIBRO CONTABLE Y REPORTE CUENTAS RECÍPROCAS</t>
  </si>
  <si>
    <t>CONCILIACION- AJUSTE CUENTAS RECIPROCAS</t>
  </si>
  <si>
    <t>(VALOR CONCILIACIÓN REALIZADA A CUENTAS RECIPROCAS/VALOR TOTAL A CONCILIAR CUENTA RECIPROCA)*100</t>
  </si>
  <si>
    <t>POR QUE LAS NOTAS A LOS ESTADOS FINANCIEROS NO PRECISAN LOS CRITERIOS, REVELACIONES Y HECHOS RELEVANTES</t>
  </si>
  <si>
    <t>FALLA EN ELABORACIÓN Y PRESENTACIÓN DE NOTAS ESTADOS FINANCIEROS, POR PREMURA NO SE ANALIZARON CUENTAS</t>
  </si>
  <si>
    <t>AJUSTAR NOTAS ESTADOS FINANCIEROS</t>
  </si>
  <si>
    <t>AJUSTE NOTAS</t>
  </si>
  <si>
    <t>CONCILIACIÓN Y AJUSTES NOTAS CONTABLES</t>
  </si>
  <si>
    <t>POR INCONSISTENCIAS EN LA ELABORACIÓN DE LA MINUTA DEL CONTRATO 085 DE 2017 Y DEL CONTRATO DE COMODATO 01 DE 2015.</t>
  </si>
  <si>
    <t>LA ELABORACIÓN DE LAS MINUTAS DE COMODATOS, ESTABAN BAJO LA RESPONSABILIDAD DEL ÁREA DE ALMACÉN POR LO CUAL NO TUVO UNA VERIFICACIÓN JURIDICA PRESENTANDOSE EL ERROR EN LA REDACCIÓN DEL OBJETO CONTRACTUAL.</t>
  </si>
  <si>
    <t>ELABORAR MINUTA POR PARTE DE OFICINA DE CONTRATACIÓN DE ACUERDO A INSTRUCTIVO GCO-GCI-IN031</t>
  </si>
  <si>
    <t>INSTRUCTIVO GCO-GCI-IN031</t>
  </si>
  <si>
    <t>(NÚMERO DE COMODATOS ELABORADOS POR CONTRATACION CONFORME A GCO-GCI-IN031/ NÚMERO DE COMODATOS PERFECCIONADOS DE ACUERDO A GCO-GCI-IN031)</t>
  </si>
  <si>
    <t>HALLAZGO ADMINISTRATIVO, POR INCONSISTENCIAS EN LOS SOPORTES DE LA EXPERIENCIA LABORAL REQUERIDA, EN EL CONTRATO NO.102 DE 2019. REVISADOS LOS DOCUMENTOS DEL CONTRATISTA, SE EVIDENCIÓ INCONSISTENCIAS EN LA INFORMACIÓN DETALLADA EN EL FORMATO DE LA HOJA DE VIDA DEL SIDEAP, FRENTE A LAS CERTIFICACIONES DE EXPERIENCIA LABORAL APORTADAS.</t>
  </si>
  <si>
    <t>FALLA EN EL PUNTO DE CONTROL POR VALIDACIÓN DE LOS DOCUMENTOS PROCESO CONTRACTUAL</t>
  </si>
  <si>
    <t>SOCIALIZAR IMPORTANCIA EN EL REGISTRO Y VALIDACIÓN DE DOCUMENTOS SEGÚN LO ESTABLECIDO EN EL FORMATO GCO-GCI-F090 LISTA DE CHEQUEO - EXPEDIENTE ÚNICO DE CONTRATOS DE CPS PROFESIONALES Y DE APOYO A LA GESTIÓN</t>
  </si>
  <si>
    <t>FORMATO GCO-GCI-F090 LISTA DE CHEQUEO EXPEDIENTE UNICO CPS PROFESIONALES Y DE APOYO A LA GESTION</t>
  </si>
  <si>
    <t>(SOCIALIZACIÓN REALIZADA AL FORMATO GCO-GCI-F090/SOCIALIZACIÓN PROGRAMADA DEL FORMATO GCO-GCI-F090)*100</t>
  </si>
  <si>
    <t>CONTRATACIÓN- CALIDAD</t>
  </si>
  <si>
    <t>HALLAZGO ADMINISTRATIVO CON PRESUNTA INCIDENCIA DISCIPLINARIA POR DEFICIENCIAS EN LA PLANEACIÓN Y SUPERVISIÓN DEL CONTRATO 156 DE 2018, LAS DEFICIENCIAS EN LA PLANEACIÓN SE RELACIONAN CON LA IMPRECISIÓN EN EL OBJETO DEL CONTRATO, LAS INCONSISTENCIAS EN LA ESTRUCTURACIÓN FINANCIERA, Y EL NO CONTRATAR INTERVENTORÍA,   AUSENCIA DE CONTROL  DEL SUPERVISOR, FRENTE A LAS OBLIGACIONES PACTADAS E INEXACTITUDES EN LOS RUBROS DE GASTO NO JUSTIFICADAS, QUE NO SOBREPASARON EL VALOR TOTAL DEL CONTRATO.</t>
  </si>
  <si>
    <t>DEBILIDAD EN EL SEGUIMIENTO Y CONTROL POR EJECUCIÓN DE CONTRATOS</t>
  </si>
  <si>
    <t>CAPACITACIÓN MANUAL DE SUPERVISIÓN E INTERVENTORIA</t>
  </si>
  <si>
    <t>MANUAL DE SUPERVISIÓN E INTERVENTORIA</t>
  </si>
  <si>
    <t>(NÚMERO DE CAPACITACIÓN PROYECTADAS POR MANUAL DE SUPERVISIÓN E INTERVENTORIA/NUMERO DE CAPACITACIÓN GENERADA POR MANUAL DE SUPERVISIÓN E INTERVENTORIA)</t>
  </si>
  <si>
    <t>CONTRATACIÓN - PLANEACION</t>
  </si>
  <si>
    <t>POR FALTA DE SEGUIMIENTO Y CONTROL EN EL MANEJO DE LOS BIENES MUEBLES E INMUEBLES MEDIANTE LOS CONTRATOS DE COMODATO NOS. 01 DE 2013,  01 DE 2015 Y  01 DE 2016.</t>
  </si>
  <si>
    <t>FALLA EN LA ACTUALIZACIÓN DE INFORMACIÓN RELACIONADA CON COMODATOS</t>
  </si>
  <si>
    <t>OFICIAR CON PERIODICIDAD SEMESTRAL LA SOLICITUD DE ESTADO DE BIENES Y ACTUALIZACIÓN DE DOCUMENTOS</t>
  </si>
  <si>
    <t>SOLICITUD DE INFORMACION</t>
  </si>
  <si>
    <t>NUMERO DE COMODATOS / NUMERO DE COMODATOS CON REQUERIMIENTO DE ACTUALIACION DE INFORMACION</t>
  </si>
  <si>
    <t>HALLAZGO ADMINISTRATIVO. POR DEFICIENCIAS EN EL ARCHIVO DE GESTIÓN DOCUMENTAL DEL EXPEDIENTE CONTRACTUAL DE LOS CONTRATOS DE PRESTACIÓN DE SERVICIOS NO. 096, 097, 098, 099, 100, 101, 102, 104, 105, 106, 003, 007 DE 2019.</t>
  </si>
  <si>
    <t>FALENCIA EN APLICACIÓN DE INSTRUCTIVO GDI-GPD-IN007 "INSTRUCCIONES PARA LA CONFORMACIÓN, MANEJO Y ARCHIVO EXPEDIENTE ÚNICO DEL CONTRATO".</t>
  </si>
  <si>
    <t>REVISIÓN, VALIDACIÓN Y AJUSTE DE EXPEDIENTES CONTRACTUALES</t>
  </si>
  <si>
    <t>CONFORMACION DE EXPEDIENTES</t>
  </si>
  <si>
    <t>EXPEDIENTES REVISADOS, VALIDADOS Y AJUSTADOS SEGÚN INSTRUCTIVO CONFORMACION EXPEDIENTES</t>
  </si>
  <si>
    <t>PLANEACIÓN- CONTRATACION- GESTION DOCUMENTAL</t>
  </si>
  <si>
    <t>Dependencia: Sumapaz</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</si>
  <si>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</si>
  <si>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</si>
  <si>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</si>
  <si>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</si>
  <si>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</si>
  <si>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</si>
  <si>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</si>
  <si>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</si>
  <si>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</si>
  <si>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</si>
  <si>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</si>
  <si>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</si>
  <si>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</si>
  <si>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</si>
  <si>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</si>
  <si>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</si>
  <si>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x</t>
  </si>
  <si>
    <t>No fue aportada evidencia que permita observar gestión respecto del desarrollo de la acción; por lo tanto se encuentra vencida y sin ejecución.</t>
  </si>
  <si>
    <t>No fue aportada evidencia que permita observar gestión respecto del desarrollo de la acción; por lo tanto se recomienda iniciar el desarrollo de esta actividad, aunado a que su fecha de vencimiento es del 30 de abril de 2021.</t>
  </si>
  <si>
    <t>De la evidencia aportada,  se observó cuadro relación contratos y número de procesos.</t>
  </si>
  <si>
    <t>De la evidencia aportada, se observó actas de reunión de la revisión de decretos de liquidación.</t>
  </si>
  <si>
    <t>De la evidencia aportada, se observó resoluciones en donde se emiten decisiones de período de transición.</t>
  </si>
  <si>
    <t>De conformidad a la evidencia aportada se observa matriz cuadro control publicaciones y reporte mensual de modificaciones contractuales.</t>
  </si>
  <si>
    <t>La actividad se encuentra programada para la primera semana del mes de diciembre de 2020; se recomienda efectuar las gestiones necesarias a fin de dar cumplimiento a la misma.</t>
  </si>
  <si>
    <t>De la evidencia aportada,  se observó la implementación de los formatos de la vigencia 2020.</t>
  </si>
  <si>
    <t>De la evidencia aportada,  se observó la implementación del formato GCO-GCI F143, definido para los clausulados.</t>
  </si>
  <si>
    <t>De la evidencia aportada,  se observó revisión de las diferencias por cuentas contables.</t>
  </si>
  <si>
    <t>De la evidencia aportada,  se observó imagen de ajustes de reclasificación de tesorería.</t>
  </si>
  <si>
    <t>De la evidencia aportada,  se observaron documentos de conciliaciones mensuales, así como balances, cierres y demás documentos acordes a la descripción de la acción.</t>
  </si>
  <si>
    <t>No fueron aportadas evidencias que permitan evidenciar el desarrollo de  acciones correspondientes; por lo tanto se encuentra vencida y sin ejecución.</t>
  </si>
  <si>
    <t>Información general PM (Fuente SIVICOF)</t>
  </si>
  <si>
    <t>De la evidencia aportada,  se observan 13 comités de contratación durante la vigencia 2019, en el cual se aplica la resolución 0253 de 2018.</t>
  </si>
  <si>
    <t>De la evidencia aportada, se observó restudios previos y contrato interadministrativo N. CIA 146 de 2018, celebrado entre Fondo Local de Sumapaz y Empresa de Telecomunicaciones de Bogotá.</t>
  </si>
  <si>
    <t>De la evidencia aportada se anexo correo del 1 de noviembre de 2019 en el cual se adjunta un archivo con algunas diferencias, sin embargo no se observan los soportes de las conciliaciones mensuales, por lo que no se puede determinar avance y cumplimiento de la acción.</t>
  </si>
  <si>
    <t>No se encuentran evidencias de la acción descrita, sin embargo esta tiene fecha de  vencimiento del mes de diciembre de 2020; por lo cual se recomienda efectuar las gestiones necesarias a fin de dar cumplimiento a la misma.</t>
  </si>
  <si>
    <t>No se encuentran evidencias de la acción descrita, sin embargo esta tienen fecha de  vencimiento del mes de diciembre de 2020; por lo cual se recomienda efectuar las gestiones necesarias a fin de dar cumplimiento a la misma.</t>
  </si>
  <si>
    <t>No se encuentran evidencias de la acción descrita, sin embargo esta tiene fecha de  vencimiento del mes de enero de 2021; por lo cual se recomienda efectuar las gestiones necesarias a fin de dar cumplimiento a la misma.</t>
  </si>
  <si>
    <t>Actividad programada para la primera semana del mes de diciembre de 2020; por lo cual se recomienda efectuar las gestiones necesarias a fin de dar cumplimiento a la misma.</t>
  </si>
  <si>
    <t>De la evidencia aportada,  se observaron documentos de actualización de contratos de comodato, en los cuales se identificó la realización periódica de las mismas.</t>
  </si>
  <si>
    <t>Debido al cambio de sede, la actividad no se ha adelantado, asociado al cambio de personal del área de archivo, se tiene proyectado inicio a partir de la segunda semana de diciembre de 2020; por lo cual se recomienda efectuar las gestiones necesarias a fin de dar cumplimiento a la misma.</t>
  </si>
  <si>
    <t>Se evidencia matriz de relación cotejo mensual entre la ejecución presupuestal y el reporte del informe CB 0126.
Se recomienda anexar los soportes mensuales que evdiencien lo que se revisó en la matriz, ya que las carpetas reportadas e encuentran vacías.</t>
  </si>
  <si>
    <t>Etiquetas de fila</t>
  </si>
  <si>
    <t>Total general</t>
  </si>
  <si>
    <t>Etiquetas de columna</t>
  </si>
  <si>
    <t xml:space="preserve">Cuenta de Estado de la acción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</si>
</sst>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7"/>
      <color indexed="8"/>
      <name val="Arial"/>
      <family val="2"/>
    </font>
    <font>
      <sz val="7"/>
      <color indexed="8"/>
      <name val="sans-serif"/>
    </font>
    <font>
      <b/>
      <i/>
      <sz val="11"/>
      <color indexed="8"/>
      <name val="Arial Narrow"/>
      <family val="2"/>
    </font>
    <font>
      <sz val="11"/>
      <color theme="1"/>
      <name val="Calibri"/>
      <family val="2"/>
      <scheme val="minor"/>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sz val="9"/>
      <color theme="1"/>
      <name val="Calibri"/>
      <family val="2"/>
      <scheme val="minor"/>
    </font>
  </fonts>
  <fills count="9">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30">
    <xf numFmtId="0" fontId="0" fillId="0" borderId="0" xfId="0"/>
    <xf numFmtId="0" fontId="7" fillId="4" borderId="1"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5" borderId="1" xfId="0" applyFont="1" applyFill="1" applyBorder="1" applyAlignment="1">
      <alignment horizontal="center"/>
    </xf>
    <xf numFmtId="0" fontId="9" fillId="6" borderId="1" xfId="0" applyFont="1" applyFill="1" applyBorder="1" applyAlignment="1">
      <alignment horizontal="center"/>
    </xf>
    <xf numFmtId="0" fontId="9" fillId="7" borderId="1" xfId="0" applyFont="1" applyFill="1" applyBorder="1" applyAlignment="1">
      <alignment horizontal="center"/>
    </xf>
    <xf numFmtId="0" fontId="9" fillId="8" borderId="1" xfId="0" applyFont="1" applyFill="1" applyBorder="1" applyAlignment="1">
      <alignment horizontal="center"/>
    </xf>
    <xf numFmtId="0" fontId="0" fillId="0" borderId="1" xfId="0" applyBorder="1" applyAlignment="1">
      <alignment horizontal="center" vertical="center"/>
    </xf>
    <xf numFmtId="9" fontId="0" fillId="0" borderId="1" xfId="1" applyFont="1" applyBorder="1" applyAlignment="1">
      <alignment horizontal="center" vertical="center"/>
    </xf>
    <xf numFmtId="0" fontId="5" fillId="0" borderId="0" xfId="0" applyFont="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0" fillId="0" borderId="1" xfId="0" applyFont="1" applyBorder="1" applyAlignment="1">
      <alignment horizontal="justify" vertical="center" wrapText="1"/>
    </xf>
    <xf numFmtId="0" fontId="0" fillId="0" borderId="0" xfId="0" pivotButton="1"/>
    <xf numFmtId="0" fontId="0" fillId="0" borderId="0" xfId="0" applyAlignment="1">
      <alignment horizontal="left"/>
    </xf>
    <xf numFmtId="0" fontId="0" fillId="0" borderId="0" xfId="0" applyNumberFormat="1"/>
    <xf numFmtId="9" fontId="0" fillId="0" borderId="0" xfId="1" applyFont="1"/>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xf>
  </cellXfs>
  <cellStyles count="2">
    <cellStyle name="Normal" xfId="0" builtinId="0"/>
    <cellStyle name="Porcentaje" xfId="1" builtinId="5"/>
  </cellStyles>
  <dxfs count="108">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Olga Milena Corzo Estepa" refreshedDate="44174.393229629626" createdVersion="6" refreshedVersion="6" minRefreshableVersion="3" recordCount="30">
  <cacheSource type="worksheet">
    <worksheetSource ref="A4:AA34" sheet="Hoja7"/>
  </cacheSource>
  <cacheFields count="27">
    <cacheField name="No." numFmtId="0">
      <sharedItems containsSemiMixedTypes="0" containsString="0" containsNumber="1" containsInteger="1" minValue="55" maxValue="146"/>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19" maxValue="2020" count="2">
        <n v="2019"/>
        <n v="2020"/>
      </sharedItems>
    </cacheField>
    <cacheField name="Código auditoría PAD" numFmtId="0">
      <sharedItems containsSemiMixedTypes="0" containsString="0" containsNumber="1" containsInteger="1" minValue="78" maxValue="161"/>
    </cacheField>
    <cacheField name="Modalidad" numFmtId="0">
      <sharedItems/>
    </cacheField>
    <cacheField name="Componente" numFmtId="0">
      <sharedItems/>
    </cacheField>
    <cacheField name="Factor" numFmtId="0">
      <sharedItems/>
    </cacheField>
    <cacheField name="Nro. hallazgo" numFmtId="0">
      <sharedItems count="20">
        <s v="3.1.1.1"/>
        <s v="3.1.1.2"/>
        <s v="3.1.2.1"/>
        <s v="3.1.3.1"/>
        <s v="3.1.3.2"/>
        <s v="3.1.3.3"/>
        <s v="3.1.4.1"/>
        <s v="3.1.4.2"/>
        <s v="3.2.1.1"/>
        <s v="3.2.1.2"/>
        <s v="3.3.1"/>
        <s v="3.3.1.1"/>
        <s v="3.3.1.2"/>
        <s v="3.3.1.3"/>
        <s v="3.3.1.4"/>
        <s v="3.3.2"/>
        <s v="3.3.2.1"/>
        <s v="3.3.2.2"/>
        <s v="3.3.3"/>
        <s v="3.3.4"/>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15"/>
    </cacheField>
    <cacheField name="Descripción acción" numFmtId="0">
      <sharedItems/>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239"/>
    </cacheField>
    <cacheField name="Área responsable" numFmtId="0">
      <sharedItems count="14">
        <s v="CONTRATACION"/>
        <s v="PLANEACION"/>
        <s v="ARCHIVO"/>
        <s v="PRESUPUESTO"/>
        <s v="PLANEACION SUBSIDIO C"/>
        <s v="SISTEMAS"/>
        <s v="CONTRATACIÓN"/>
        <s v="CONTABILIDAD"/>
        <s v="ALMACEN - CONTABILIDAD"/>
        <s v="PLANEACIÓN"/>
        <s v="CONTRATACIÓN- CALIDAD"/>
        <s v="CONTRATACIÓN - PLANEACION"/>
        <s v="ALMACÉN"/>
        <s v="PLANEACIÓN- CONTRATACION- GESTION DOCUMENTAL"/>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NonDate="0" containsString="0" containsBlank="1"/>
    </cacheField>
    <cacheField name="Penal" numFmtId="0">
      <sharedItems containsNonDate="0" containsString="0" containsBlank="1"/>
    </cacheField>
    <cacheField name="Porcentaje de avance de la acción observado" numFmtId="9">
      <sharedItems containsSemiMixedTypes="0" containsString="0" containsNumber="1" containsInteger="1" minValue="0" maxValue="1" count="2">
        <n v="1"/>
        <n v="0"/>
      </sharedItems>
    </cacheField>
    <cacheField name="Estado de la acción " numFmtId="0">
      <sharedItems count="3">
        <s v="Cumplida"/>
        <s v="Vencida"/>
        <s v="Sin iniciar"/>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n v="55"/>
    <s v="20"/>
    <s v="FONDO DE DESARROLLO LOCAL DE SUMAPAZ"/>
    <s v="DIRECCIÓN SECTOR PARTICIPACION CIUDADANA Y DESARROLLO LOCAL"/>
    <x v="0"/>
    <n v="78"/>
    <s v="01 - AUDITORIA DE REGULARIDAD"/>
    <s v="Control Gestión"/>
    <s v="Control Fiscal Interno"/>
    <x v="0"/>
    <s v="HALLAZGO ADMINISTRATIVO – POR OMISIONES EN LA INFORMACIÓN QUE HACE PARTE DE LA RENDICIÓN DE LA CUENTA EN EL SISTEMA DE VIGILANCIA DE CONTROL FISCAL – SIVICOF DE LA CONTRALORÍA DE BOGOTÁ D.C."/>
    <s v="FALLA EN LA VERIFICACIÓN DE REGISTRO SIVICOF CON RELACIÓN A LA EJECUCIÓN PRESUPUESTAL."/>
    <n v="1"/>
    <s v="COTEJAR INFORMACIÓN CONTRACTUAL QUE SE REGISTRA EN SIVICOF FRENTE AL REPORTE DE EJECUCIÓN PRESUPUESTAL CB 0126."/>
    <s v="COTEJO DE INFORMACIÓN"/>
    <s v="(CERO DIFERENCIAS ENTRE REPORTE CONTRATACIÓN SIVICOF PERIODO/ CERO DIFERENCIAS EJECUCIÓN PRESUPUESTAL DEL PERIODO)*100"/>
    <n v="100"/>
    <x v="0"/>
    <s v="2019-04-30"/>
    <s v="2020-03-30"/>
    <s v="x"/>
    <m/>
    <m/>
    <m/>
    <x v="0"/>
    <x v="0"/>
    <s v="Se evidencia matriz de relación cotejo mensual entre la ejecución presupuestal y el reporte del informe CB 0126._x000a_Se recomienda anexar los soportes mensuales que evdiencien lo que se revisó en la matriz, ya que las carpetas reportadas e encuentran vacías."/>
  </r>
  <r>
    <n v="56"/>
    <s v="20"/>
    <s v="FONDO DE DESARROLLO LOCAL DE SUMAPAZ"/>
    <s v="DIRECCIÓN SECTOR PARTICIPACION CIUDADANA Y DESARROLLO LOCAL"/>
    <x v="0"/>
    <n v="78"/>
    <s v="01 - AUDITORIA DE REGULARIDAD"/>
    <s v="Control Gestión"/>
    <s v="Control Fiscal Interno"/>
    <x v="1"/>
    <s v="HALLAZGO ADMINISTRATIVO – POR NO REPORTAR LA INFORMACIÓN CORRESPONDIENTE A SEGPLAN."/>
    <s v="DEFICIENCIA EN LA REVISIÓN DE CADA UNA DE LAS METAS DEL SEGPLAN"/>
    <n v="2"/>
    <s v="VERIFICAR EL CRUCE DE INFORMACIÓN ENTRE PREDIS Y REPORTE MUSSI DE LA SDP DE MANERA TRIMESTRAL"/>
    <s v="CERO DIFERENCIAS"/>
    <s v="CIFRAS REPORTADAS PREDIS = CIFRAS REPORTADAS MUSSI SDP"/>
    <n v="100"/>
    <x v="1"/>
    <s v="2019-04-30"/>
    <s v="2020-03-30"/>
    <s v="x"/>
    <m/>
    <m/>
    <m/>
    <x v="1"/>
    <x v="1"/>
    <s v="No fue aportada evidencia que permita observar gestión respecto del desarrollo de la acción; por lo tanto se encuentra vencida y sin ejecución."/>
  </r>
  <r>
    <n v="62"/>
    <s v="20"/>
    <s v="FONDO DE DESARROLLO LOCAL DE SUMAPAZ"/>
    <s v="DIRECCIÓN SECTOR PARTICIPACION CIUDADANA Y DESARROLLO LOCAL"/>
    <x v="0"/>
    <n v="78"/>
    <s v="01 - AUDITORIA DE REGULARIDAD"/>
    <s v="Control Gestión"/>
    <s v="Plan de mejoramiento"/>
    <x v="2"/>
    <s v="HALLAZGO ADMINISTRATIVO – POR INEFECTIVIDAD DE LA ACCIÓN DE PLAN DE MEJORAMIENTO: “…3.4 OBSERVACIÓN ADMINISTRATIVA CON PRESUNTA INCIDENCIA DISCIPLINARIA - POR INOBSERVANCIA AL PRINCIPIO DE TRANSPARENCIA EN LA ELABORACIÓN DEL PLIEGO DE CONDICIONES."/>
    <s v="DEFICIENCIA EN LA FORMULACIÓN OBJETO PRECONTRACTUAL"/>
    <n v="3"/>
    <s v="DAR CUMPLIMIENTO A LA RESOLUCIÓN 0253 DE NO 2018 &quot;COMITÉ DE CONTRATACIÓN&quot;,  POR APROBACIÓN DE LOS ESTUDIOS PREVIOS AJUSTADOS A LAS NECESIDADES REALES"/>
    <s v="APLICACIÓN RESOLUCION 0253/2018"/>
    <s v="(NUMERO DE PROCESOS DE CONTRATACIÓN REALIZADOS/NÚMEROS DE PROCESOS REALIZADOS CON LA APLICACIÓN DE LA RESOLUCIÓN 0253/2018)"/>
    <n v="100"/>
    <x v="0"/>
    <s v="2019-04-30"/>
    <s v="2020-03-30"/>
    <s v="x"/>
    <m/>
    <m/>
    <m/>
    <x v="0"/>
    <x v="0"/>
    <s v="De la evidencia aportada,  se observan 13 comités de contratación durante la vigencia 2019, en el cual se aplica la resolución 0253 de 2018."/>
  </r>
  <r>
    <n v="64"/>
    <s v="20"/>
    <s v="FONDO DE DESARROLLO LOCAL DE SUMAPAZ"/>
    <s v="DIRECCIÓN SECTOR PARTICIPACION CIUDADANA Y DESARROLLO LOCAL"/>
    <x v="1"/>
    <n v="121"/>
    <s v="01 - AUDITORIA DE REGULARIDAD"/>
    <s v="Control Gestión"/>
    <s v="Gestión Contractual"/>
    <x v="3"/>
    <s v="NO ACATAMIENTO DE INSTRUCCIONES DE  SDG.   EN CPS 06/19 SE OBSERVÓ EN EL CLAUSULADO DEL CTO. NO HACE NINGUNA MENCIÓN AL VR. DEL CONTRATO NI A LA FORMA DE PAGO (IGUAL SITUACIÓN SE PRESENTA EN EL CPS 072-19, CPS 083-2019), DESCONOCIENDO LA INSTRUCCIÓN DE LA SRIA DE GNO DOCUMENTO SIN EMBARGO, EL CPS 186-2019 CON LA MISMA CONTRATISTA CON EL FDLCB Y SI SE ESTIPULA EN LA CLAUSULA 3 VR. DEL CONTRATO Y EN LA CLAUSULA 4- FORMA DE PAGO,DENOTÁNDO   SE FALTA DE CONTROL EN LA ELABORACIÓN DE LOS DOCUMENTOS."/>
    <s v="AL EXISTIR UN EXPEDIENTE ELECTRÓNICO EN LA PLATAFORMA DE SECOP II, QUE CONFIGURA TODAS LA INFORMACIÓN GENERAL DEL CONTRATO, TAL COMO LO ES EL VALOR Y LA FORMA DE PAGO, NO SE CONSIDERÓ NECESARIO REITERAR ESA INFORMACIÓN EN EL CLAUSULADO DEL CONTRATO."/>
    <n v="1"/>
    <s v="IMPLEMENTACIÓN FORMATO GCO-GCI-F143 &quot;FORMATO CONDICIONES GENERALES&quot; EN CLAUSULADOS CPS Y DE APOYO A LA GESTIÓN."/>
    <s v="APLICACIÓN GCO-GCI-F143 &quot;CONDICIONES GENERALES&quot; EN  CLAUSULADOS CPS Y DE APOYO A LA GESTION"/>
    <s v="(NÚMERO DE CLAUSULADOS CPS Y  DE APOYO A LA GESTIÓN REALIZADO EN EL FORMATO GCO-GCI-F143 CONDICIONES GENERALES / NÚMERO TOTAL DE CLAUSULADOS CPS Y DE APOYO A LA GESTIÓN)"/>
    <n v="1"/>
    <x v="0"/>
    <s v="2020-05-20"/>
    <s v="2020-12-30"/>
    <s v="x"/>
    <m/>
    <m/>
    <m/>
    <x v="0"/>
    <x v="0"/>
    <s v="De la evidencia aportada,  se observó la implementación de los formatos de la vigencia 2020."/>
  </r>
  <r>
    <n v="67"/>
    <s v="20"/>
    <s v="FONDO DE DESARROLLO LOCAL DE SUMAPAZ"/>
    <s v="DIRECCIÓN SECTOR PARTICIPACION CIUDADANA Y DESARROLLO LOCAL"/>
    <x v="1"/>
    <n v="121"/>
    <s v="01 - AUDITORIA DE REGULARIDAD"/>
    <s v="Control Gestión"/>
    <s v="Gestión Contractual"/>
    <x v="4"/>
    <s v="POR DEFICIENCIAS EN LA PUBLICACIÓN EN SECOP II. EVALUADO EL CPS 72/19, AL CONSULTAR EL SECOP II, SE ENCUENTRA PUBLICADO COMO FDLS-CD-76-2019, ASÍ MISMO, EL CPS 076-2019 ESTÁ PUBLICADO COMO FDLS-CD-081-2019, EL CPS 69 COMO FDLS-CD-072-2019, SITUACIÓN ES CAUSADA POR LA FALTA DE MECANISMOS DE SEGUIMIENTO Y MONITOREO EN LA ACTIVIDAD DE PUBLICACIÓN DE LOS CONTRATOS"/>
    <s v="LA INEXACTITUD SE DEBE AL TIEMPO DE PUBLICACIÓN DE LOS PROCESOS EN LA PLATAFORMA SECOP II DE ACUERDO A LA NATURALEZA DE LA MODALIDAD DE CONTRATACIÓN. AL NO TENER DICHAS MODALIDADES LOS MISMOS TIEMPOS DE PUBLICACIÓN Y SELECCIÓN, UNOS PUEDEN SER ADJUDICADOS PRIMERO QUE OTROS, LO QUE HACE QUE SE DE UN NÚMERO DE CONTRATO DE ACUERDO AL CONSECUTIVO QUE SE LLEVA EN LOS LIBROS DE CONTRATACIÓN Y NO SIEMPRE VA A SER EL MISMO AL NÚMERO DEL PROCESO."/>
    <n v="2"/>
    <s v="REGISTRAR EN CUADRO DE CONTRATACIÓN DE MANERA CLARA EL NÚMERO DE PROCESO EN SECOP Y EL NÚMERO DE CONTRATO QUE RESULTE ASIGNADO AL FINALIZAR EL PROCESO"/>
    <s v="REGISTRO CUADRO DE CONTRATACION"/>
    <s v="(NÚMEROS DE REGISTRO PROCESOS SECOP CUADRO DE CONTRATACIÓN/ NÚMERO DE REGISTROS CONTRATO ASIGNADOS CUADRO DE CONTRATACIÓN)"/>
    <n v="1"/>
    <x v="0"/>
    <s v="2020-05-20"/>
    <s v="2021-04-30"/>
    <s v="x"/>
    <m/>
    <m/>
    <m/>
    <x v="0"/>
    <x v="0"/>
    <s v="De la evidencia aportada,  se observó cuadro relación contratos y número de procesos."/>
  </r>
  <r>
    <n v="70"/>
    <s v="20"/>
    <s v="FONDO DE DESARROLLO LOCAL DE SUMAPAZ"/>
    <s v="DIRECCIÓN SECTOR PARTICIPACION CIUDADANA Y DESARROLLO LOCAL"/>
    <x v="1"/>
    <n v="121"/>
    <s v="01 - AUDITORIA DE REGULARIDAD"/>
    <s v="Control Gestión"/>
    <s v="Gestión Contractual"/>
    <x v="5"/>
    <s v="POR DEFICIENCIAS EN EL ARCHIVO DE GESTIÓN DOCUMENTAL EVALUADOS LOS CONTRATOS 113 Y 123 DE 2019, SE EVIDENCIÓ QUE LOS DIFERENTES DOCUMENTOS QUE HACEN PARTE DE LOS EXPEDIENTES CONTRACTUALES NO ESTÁN CRONOLÓGICAMENTE ARCHIVADOS, NI CON LA DEBIDA SECUENCIA, EXISTE DUPLICIDAD DE DOCUMENTOS, LA ANTERIOR SITUACIÓN ES GENERADA POR DEFICIENCIAS DE CONTROL, SEGUIMIENTO Y MONITOREO EN LA GESTIÓN DOCUMENTAL"/>
    <s v="LOS CONTRATOS 113 Y 123 DE 2019 A LA FECHA DE ENTREGA DE LA INFORMACIÓN AL ENTE AUDITOR AÚN ESTABAN EN EJECUCIÓN, LOS APOYOS A LA SUPERVISIÓN CONTINUABAN REMITIENDO DOCUMENTACIÓN A GESTIÓN DOCUMENTAL, UNA VEZ TRAMITADOS POR LAS DIFERENTES DEPENDENCIAS. EL CONTRATO 123 DE 2019 SE ENCONTRABA EN PROCESO DE LIQUIDACIÓN Y ALGUNOS DOCUMENTOS SE TRAMITABAN PERMANENTEMENTE POR LA SUPERVISIÓN COMO SOPORTE DE LA MISMA REQUIRIÉNDOLOS COMO ANEXOS PARA LA GESTIÓN DEL PROCESO DE GESTIÓN DOCUMENTAL"/>
    <n v="3"/>
    <s v="APLICAR INTERVENCIÓN DOCUMENTAL A LOS CONTRATOS 113 Y 123 DE LA VIGENCIA 2019"/>
    <s v="CONTRATOS INTERVENIDOS SEGÚN MUESTRA"/>
    <s v="INTERVENCIÓN DOCUMENTAL CONTRATOS 113 Y 123 DE 2019"/>
    <n v="1"/>
    <x v="2"/>
    <s v="2020-05-20"/>
    <s v="2021-04-30"/>
    <s v="x"/>
    <m/>
    <m/>
    <m/>
    <x v="1"/>
    <x v="2"/>
    <s v="No fue aportada evidencia que permita observar gestión respecto del desarrollo de la acción; por lo tanto se recomienda iniciar el desarrollo de esta actividad, aunado a que su fecha de vencimiento es del 30 de abril de 2021."/>
  </r>
  <r>
    <n v="78"/>
    <s v="20"/>
    <s v="FONDO DE DESARROLLO LOCAL DE SUMAPAZ"/>
    <s v="DIRECCIÓN SECTOR PARTICIPACION CIUDADANA Y DESARROLLO LOCAL"/>
    <x v="0"/>
    <n v="78"/>
    <s v="01 - AUDITORIA DE REGULARIDAD"/>
    <s v="Control Gestión"/>
    <s v="Gestión Presupuestal"/>
    <x v="6"/>
    <s v="HALLAZGO ADMINISTRATIVO CON PRESUNTA INCIDENCIA DISCIPLINARIA - POR DESCONOCIMIENTO DE LOS PROCESOS DE LIQUIDACIÓN DEL PRESUPUESTO Y AJUSTE DE OBLIGACIONES POR PAGAR"/>
    <s v="ANTEPROYECTO DE PRESUPUESTO REALIZADO SOBRE PROYECCIONES ENTRE OCTUBRE Y DICIEMBRE DEL AÑO INMEDIATAMENTE ANTERIOR, PARA EL RUBRO DE OBLIGACIONES POR PAGAR."/>
    <n v="8"/>
    <s v="REVISIÓN PROYECCIONES DE LAS OXP PARA EL ANTEPROYECTO DE PRESUPUESTO DE LA VIGENCIA A PRESENTARSE CON EL MINIMO ERROR"/>
    <s v="DECRETOS LIQUIDADOS"/>
    <s v="DECRETO LIQUIDADO PROYECTADO SIN REQUERIMIENTO DE AJUSTES"/>
    <n v="100"/>
    <x v="3"/>
    <s v="2019-04-30"/>
    <s v="2020-04-29"/>
    <s v="x"/>
    <s v="x"/>
    <m/>
    <m/>
    <x v="0"/>
    <x v="0"/>
    <s v="De la evidencia aportada, se observó actas de reunión de la revisión de decretos de liquidación."/>
  </r>
  <r>
    <n v="79"/>
    <s v="20"/>
    <s v="FONDO DE DESARROLLO LOCAL DE SUMAPAZ"/>
    <s v="DIRECCIÓN SECTOR PARTICIPACION CIUDADANA Y DESARROLLO LOCAL"/>
    <x v="0"/>
    <n v="78"/>
    <s v="01 - AUDITORIA DE REGULARIDAD"/>
    <s v="Control Gestión"/>
    <s v="Gestión Presupuestal"/>
    <x v="7"/>
    <s v="HALLAZGO ADMINISTRATIVO – POR ERRORES EN LA EXPEDICIÓN DE ACTOS ADMINISTRATIVOS EN LA OFICINA DE PRESUPUESTO."/>
    <s v="FALLA EN REVISIÓN DE DOCUMENTO FINAL"/>
    <n v="9"/>
    <s v="REVISIÓN DECRETOS ANTES DE SU LIQUIDACIÓN"/>
    <s v="DECRETOS PRESENTADOS"/>
    <s v="DECRETOS PRESENTADOS"/>
    <n v="100"/>
    <x v="3"/>
    <s v="2019-04-30"/>
    <s v="2020-04-29"/>
    <s v="x"/>
    <m/>
    <m/>
    <m/>
    <x v="0"/>
    <x v="0"/>
    <s v="De la evidencia aportada, se observó actas de reunión de la revisión de decretos de liquidación."/>
  </r>
  <r>
    <n v="94"/>
    <s v="20"/>
    <s v="FONDO DE DESARROLLO LOCAL DE SUMAPAZ"/>
    <s v="DIRECCIÓN SECTOR PARTICIPACION CIUDADANA Y DESARROLLO LOCAL"/>
    <x v="0"/>
    <n v="78"/>
    <s v="01 - AUDITORIA DE REGULARIDAD"/>
    <s v="Control de Resultados"/>
    <s v="Planes, Programas y Proyectos"/>
    <x v="8"/>
    <s v="HALLAZGO ADMINISTRATIVO – POR NO LOGRO DE LA METAS EN LA VIGENCIA"/>
    <s v="LA RESOLUCIÓN 0825 DE 2018 EMITIDA POR INTEGRACIÓN SOCIAL NO PERMITE INGRESO DE BENEFICIARIOS POR ENCONTRARSE EN PERIODO DE TRANSICIÓN"/>
    <n v="10"/>
    <s v="DAR CUMPLIMIENTO A LOS INGRESOS Y AL TOTAL DE LA COBERTURA UNA VEZ SE SUPERE EL PERIODO DE TRANSCISIÓN DE LA RESOLUCIÓN 0825-2018 EMITIDA POR LA SECRETARIA DE INTEGRACIÓN SOCIAL SDIS"/>
    <s v="CRITERIOS RESOLUCION 0825-2018, EMITIDA POR SDIS"/>
    <s v="CUMPLIMIENTO RESOLUCIÓN 0825-2018, POR LA SDIS UNA VEZ SE SUPERE LA TRANSICIÓN"/>
    <n v="239"/>
    <x v="4"/>
    <s v="2019-04-30"/>
    <s v="2020-04-29"/>
    <s v="x"/>
    <m/>
    <m/>
    <m/>
    <x v="0"/>
    <x v="0"/>
    <s v="De la evidencia aportada, se observó resoluciones en donde se emiten decisiones de período de transición."/>
  </r>
  <r>
    <n v="97"/>
    <s v="20"/>
    <s v="FONDO DE DESARROLLO LOCAL DE SUMAPAZ"/>
    <s v="DIRECCIÓN SECTOR PARTICIPACION CIUDADANA Y DESARROLLO LOCAL"/>
    <x v="0"/>
    <n v="78"/>
    <s v="01 - AUDITORIA DE REGULARIDAD"/>
    <s v="Control de Resultados"/>
    <s v="Planes, Programas y Proyectos"/>
    <x v="9"/>
    <s v="HALLAZGO ADMINISTRATIVO CON PRESUNTA INCIDENCIA DISCIPLINARIA - POR NO CUMPLIMIENTO EN EL PROYECTO “SUMAPAZ DIGITAL”"/>
    <s v="MODALIDAD DE CONTRATACIÓN POR CONVENIOS SUSCRITOS CON ETB QUE SOLO GARANTIZABAN LA CONECTIVIDAD."/>
    <n v="11"/>
    <s v="CAMBIAR MODALIDAD DE CONTRATACIÓN CONVENIO A CONTRATO INTERADMINISTRATIVO PARA PORTALES Y LINEAS TELEFONICAS"/>
    <s v="CAMBIO MODALIDAD CONTRATACION"/>
    <s v="(NUMERO DE ESTUDIOS  PREVIOS FORMULADOS BAJO LA MODALIDAD CONTRATO INTERADMINISTRATIVO  /NUMERO DE CONTRATOS INTERADMINISTRATIVOS SUSCRITOS )*100"/>
    <n v="100"/>
    <x v="5"/>
    <s v="2019-04-30"/>
    <s v="2020-04-29"/>
    <s v="x"/>
    <s v="x"/>
    <m/>
    <m/>
    <x v="0"/>
    <x v="0"/>
    <s v="De la evidencia aportada, se observó restudios previos y contrato interadministrativo N. CIA 146 de 2018, celebrado entre Fondo Local de Sumapaz y Empresa de Telecomunicaciones de Bogotá."/>
  </r>
  <r>
    <n v="116"/>
    <s v="20"/>
    <s v="FONDO DE DESARROLLO LOCAL DE SUMAPAZ"/>
    <s v="DIRECCIÓN SECTOR PARTICIPACION CIUDADANA Y DESARROLLO LOCAL"/>
    <x v="0"/>
    <n v="138"/>
    <s v="02 - AUDITORIA DE DESEMPEÑO"/>
    <s v="Control Gestión"/>
    <s v="Gestión Contractual"/>
    <x v="10"/>
    <s v="POR OMISIONES EN EL REPORTE DE DOCUMENTOS CONTRACTUALES EN EL SISTEMA ELECTRÓNICO PARA LA CONTRATACIÓN PÚBLICA SECOP EN EL CONTRATO DE ARRENDAMIENTO 085 DE 2017, Y CONTRATOS DE COMODATO NOS 01 DE2013, 01 DE 2015 Y 01 DE 2016."/>
    <s v="CARENCIA EN PUNTO DE CONTROL PARA PÚBLICACIONES"/>
    <n v="1"/>
    <s v="ESTABLECER PUNTO DE CONTROL SOBRE DOCUMENTOS DE PUBLICACIÓN"/>
    <s v="PUNTO DE CONTROL PUBLICACIONES"/>
    <s v="CUADRO DE CONTROL DISEÑADO E IMPLEMENTADO"/>
    <n v="100"/>
    <x v="6"/>
    <s v="2019-12-26"/>
    <s v="2020-11-30"/>
    <s v="x"/>
    <m/>
    <m/>
    <m/>
    <x v="0"/>
    <x v="0"/>
    <s v="De conformidad a la evidencia aportada se observa matriz cuadro control publicaciones y reporte mensual de modificaciones contractuales."/>
  </r>
  <r>
    <n v="113"/>
    <s v="20"/>
    <s v="FONDO DE DESARROLLO LOCAL DE SUMAPAZ"/>
    <s v="DIRECCIÓN SECTOR PARTICIPACION CIUDADANA Y DESARROLLO LOCAL"/>
    <x v="1"/>
    <n v="141"/>
    <s v="02 - AUDITORIA DE DESEMPEÑO"/>
    <s v="Control Gestión"/>
    <s v="Gestión Contractual"/>
    <x v="10"/>
    <s v="HALLAZGO ADMINISTRATIVO CON PRESUNTA INCIDENCIA DISCIPLINARIA POR DEFICIENCIAS EN LA PLANEACIÓN DE LOS CONTRATOS, AL NO DEFINIR CON CLARIDAD Y PRECISIÓN EL OBJETO Y LAS OBLIGACIONES ESPECÍFICAS DE LOS CONTRATOS DE PRESTACIÓN DE SERVICIOS NO. 096, 097, 098, 099, 100, 101, 102, 104, 105, 106 DE 2019"/>
    <s v="DEBILIDAD EN LA FORMULACIÓN DE LOS ESTUDIOS PREVIOS DE LOS CPS"/>
    <n v="1"/>
    <s v="REALIZAR CAPACITACIÓN PARA FORTALECER FORMULACIÓN EP"/>
    <s v="CAPACITACION FORMULACION EP"/>
    <s v="(NUMERO DE CAPACITACIONES REALIZADAS/NUMERO DE CAPACITACIONES PROYECTADAS)"/>
    <n v="1"/>
    <x v="1"/>
    <s v="2020-08-15"/>
    <s v="2020-12-30"/>
    <s v="x"/>
    <s v="x"/>
    <m/>
    <m/>
    <x v="1"/>
    <x v="2"/>
    <s v="La actividad se encuentra programada para la primera semana del mes de diciembre de 2020; se recomienda efectuar las gestiones necesarias a fin de dar cumplimiento a la misma."/>
  </r>
  <r>
    <n v="112"/>
    <s v="20"/>
    <s v="FONDO DE DESARROLLO LOCAL DE SUMAPAZ"/>
    <s v="DIRECCIÓN SECTOR PARTICIPACION CIUDADANA Y DESARROLLO LOCAL"/>
    <x v="1"/>
    <n v="161"/>
    <s v="02 - AUDITORIA DE DESEMPEÑO"/>
    <s v="Control Gestión"/>
    <s v="Gestión Contractual"/>
    <x v="10"/>
    <s v="SE EVIDENCIARON  EN LOS CONTRATOS CCV 154-18, CPS 92-19, CPS 93-19, CPS 120-19, CPS 173-19  NO HACEN NINGUNA MENCIÓN AL VALOR DEL CONTRATO NI A LA FORMA DE PAGO, DESCONOCIENDO LA INSTRUCCIÓN DE LA SGDG EN EL DOCUMENTO “CONDICIONES GENERALES- CLAUSULADO COMPLEMENTARIO CONTRATO DE PRESTACIÓN DE SERVICIOS SECOP II”, CÓDIGO GCO-GCI-F143, POR LA FALTA DE CONOCIMIENTO DE REQUISITOS, DENOTÁNDOSE FALTA DE CONTROL EN LA ELABORACIÓN DE LOS DOCUMENTOS, DESCONOCIENDO EL LITERAL D) Y E) DE LA LEY 87/93"/>
    <s v="AL EXISTIR UN EXPEDIENTE ELECTRÓNICO EN LA PLATAFORMA DE SECOP II, QUE CONFIGURA TODAS LA INFORMACIÓN GENERAL DEL CONTRATO, TAL COMO LO ES EL VALOR Y LA FORMA DE PAGO, NO SE CONSIDERÓ NECESARIO REITERAR ESA INFORMACIÓN EN EL CLAUSULADO DEL CONTRATO."/>
    <n v="1"/>
    <s v="IMPLEMENTACIÓN FORMATO GCO-GCI-F143 &quot;FORMATO CONDICIONES GENERALES&quot; EN CLAUSULADOS CPS Y DE APOYO A LA GESTIÓN."/>
    <s v="APLICACIÓN GCO-GCI-F143 &quot;CONDICIONES GENERALES&quot; EN  CLAUSULADOS CPS Y DE APOYO A LA GESTION"/>
    <s v="(NÚMERO DE CLAUSULADOS CPS Y  DE APOYO A LA GESTIÓN REALIZADO EN EL FORMATO GCO-GCI-F143 CONDICIONES GENERALES / NÚMERO TOTAL DE CLAUSULADOS CPS Y DE APOYO A LA GESTIÓN)"/>
    <n v="1"/>
    <x v="0"/>
    <s v="2020-10-15"/>
    <s v="2021-01-30"/>
    <s v="x"/>
    <m/>
    <m/>
    <m/>
    <x v="0"/>
    <x v="0"/>
    <s v="De la evidencia aportada,  se observó la implementación del formato GCO-GCI F143, definido para los clausulados."/>
  </r>
  <r>
    <n v="118"/>
    <s v="20"/>
    <s v="FONDO DE DESARROLLO LOCAL DE SUMAPAZ"/>
    <s v="DIRECCIÓN SECTOR PARTICIPACION CIUDADANA Y DESARROLLO LOCAL"/>
    <x v="0"/>
    <n v="78"/>
    <s v="01 - AUDITORIA DE REGULARIDAD"/>
    <s v="Control Financiero"/>
    <s v="Estados Contables"/>
    <x v="11"/>
    <s v="HALLAZGO ADMINISTRATIVO - POR DIFERENCIA ENCONTRADA EN LA SUBCUENTA CONTABLE 151065 ENTRE EL ÁREA CONTABLE FRENTE AL ÁREA DE ALMACÉN."/>
    <s v="INCONVENIENTES QUE SE HAN PRESENTADO CON EL SISTEMA LIMAY Y QUE A LA FECHA NO SE HAN PODIDO SOLUCIONAR, POR OTRO LADO, SE HAN IDENTIFICADO LAS DIFERENCIAS PRESENTADAS ENTRE ALMACEN-CONTABILIDAD POR CAUSAS DE ERROR HUMANO, Y QUE A LA FECHA NO SE HAN REALIZADO LOS AJUSTES CORRESPONDIENTES."/>
    <n v="12"/>
    <s v="REALIZAR LA CONCILIACIÓN DE LA CUENTA RELACIONADA EN EL HALLAZGO Y REALIZAR LOS AJUSTES PERTINENTES CON EL PROPÓSITO DE ELIMINAR LA DIFERENCIA PRESENTADA."/>
    <s v="CONCILIACION - AJUSTES"/>
    <s v="CONCILIACIÓN MENSUAL / AJUSTES MENSUALES"/>
    <n v="100"/>
    <x v="7"/>
    <s v="2019-04-30"/>
    <s v="2020-04-29"/>
    <s v="x"/>
    <m/>
    <m/>
    <m/>
    <x v="1"/>
    <x v="1"/>
    <s v="De la evidencia aportada se anexo correo del 1 de noviembre de 2019 en el cual se adjunta un archivo con algunas diferencias, sin embargo no se observan los soportes de las conciliaciones mensuales, por lo que no se puede determinar avance y cumplimiento de la acción."/>
  </r>
  <r>
    <n v="117"/>
    <s v="20"/>
    <s v="FONDO DE DESARROLLO LOCAL DE SUMAPAZ"/>
    <s v="DIRECCIÓN SECTOR PARTICIPACION CIUDADANA Y DESARROLLO LOCAL"/>
    <x v="1"/>
    <n v="121"/>
    <s v="01 - AUDITORIA DE REGULARIDAD"/>
    <s v="Control Financiero"/>
    <s v="Estados Financieros"/>
    <x v="11"/>
    <s v="POR DIFERENCIAS PRESENTADAS ENTRE LA INFORMACIÓN REPORTADA EN LOS LIBROS CONTABLES Y EL DOCUMENTO ELECTRÓNICO CBN-1026 “INVENTARIO FÍSICO” EN LA CUENTA EQUIPO DE TRANSPORTE, TRACCIÓN Y ELEVACIÓN. SE OBSERVARON DIFERENCIAS EN LA CUENTA EQUIPO DE TRANSPORTE, TRACCIÓN Y ELEVACIÓN POR VALOR DE -$296.899.520 Y EN LA CUENTA DEPRECIACIÓN ACUMULADA EN LA SUMA DE   -$57.446.825, POR LO ANTERIOR SE GENERA INCERTIDUMBRE EN LOS SALDOS PRESENTADOS."/>
    <s v="LOS REGISTROS CONTABLES NO SE VALIDABAN CON LOS INVENTARIOS FISICOS DE ALMACÉN"/>
    <n v="4"/>
    <s v="REALIZAR CONCILIACIÓN Y AJUSTES PARA VALIDACIÓN DE REGISTROS CBN-1026 INVENTARIO SUMAPAZ CUENTAS ALMACÉN 163505, 167502, 168508."/>
    <s v="CONCILIACION - AJUSTES"/>
    <s v="CONCILIACIÓN Y AJUSTES CONTABLES CUENTAS ALMACÉN 163505, 167502, 168508."/>
    <n v="1"/>
    <x v="8"/>
    <s v="2020-05-20"/>
    <s v="2020-12-30"/>
    <s v="x"/>
    <m/>
    <m/>
    <m/>
    <x v="1"/>
    <x v="2"/>
    <s v="No se encuentran evidencias de la acción descrita, sin embargo esta tiene fecha de  vencimiento del mes de diciembre de 2020; por lo cual se recomienda efectuar las gestiones necesarias a fin de dar cumplimiento a la misma."/>
  </r>
  <r>
    <n v="121"/>
    <s v="20"/>
    <s v="FONDO DE DESARROLLO LOCAL DE SUMAPAZ"/>
    <s v="DIRECCIÓN SECTOR PARTICIPACION CIUDADANA Y DESARROLLO LOCAL"/>
    <x v="0"/>
    <n v="78"/>
    <s v="01 - AUDITORIA DE REGULARIDAD"/>
    <s v="Control Financiero"/>
    <s v="Estados Contables"/>
    <x v="12"/>
    <s v="HALLAZGO ADMINISTRATIVO – LOS SALDOS INICIALES DE ESTAS SUBCUENTAS, (RECONOCIMIENTO Y REVELACIÓN) NO SE REALIZARON DE ACUERDO AL RÉGIMEN DE CONTABILIDAD PÚBLICA, MARCO NORMATIVO PARA ENTIDADES DE GOBIERNO."/>
    <s v="ERROR HUMANO SE REALIZARON REGISTROS EN DICHA CUENTA (CONTABILIDAD) O SE DEJÓ DE REALIZAR EL INGRESO EN EL ÁREA DE ALMACÉN, LO ANTERIOR, OCASIONANDO UNA DIFERENCIA  DE SALDOS ENTRE LAS ÁREAS."/>
    <n v="13"/>
    <s v="REALIZAR UN ANÁLISIS Y DEPURACIÓN DE LA CUENTA, QUE PERMITA REALIZAR LOS AJUSTES PERTINENTES Y REFLEJAR LOS SALDOS REALES PARA LAS ÁREAS DE CONTABILIDAD Y ALMACÉN."/>
    <s v="DEPURACION - AJUSTES"/>
    <s v="DEPURACION / AJUSTES"/>
    <n v="100"/>
    <x v="7"/>
    <s v="2019-04-30"/>
    <s v="2020-04-29"/>
    <s v="x"/>
    <m/>
    <m/>
    <m/>
    <x v="0"/>
    <x v="0"/>
    <s v="De la evidencia aportada,  se observó revisión de las diferencias por cuentas contables."/>
  </r>
  <r>
    <n v="122"/>
    <s v="20"/>
    <s v="FONDO DE DESARROLLO LOCAL DE SUMAPAZ"/>
    <s v="DIRECCIÓN SECTOR PARTICIPACION CIUDADANA Y DESARROLLO LOCAL"/>
    <x v="1"/>
    <n v="121"/>
    <s v="01 - AUDITORIA DE REGULARIDAD"/>
    <s v="Control Financiero"/>
    <s v="Estados Financieros"/>
    <x v="12"/>
    <s v="POR DIFERENCIAS PRESENTADAS ENTRE LA INFORMACIÓN REPORTADA EN LOS LIBROS CONTABLES Y EL DOCUMENTO ELECTRÓNICO CBN-1026 “INVENTARIO FÍSICO” EN LA CUENTA BIENES DE BENEFICIO Y USO PÚBLICO. SE OBSERVÓ  QUE LOS SALDOS NO FUERON CONCILIADOS PRESENTANDO DIFERENCIAS SIGNIFICATIVAS  EN LA CUENTA BIENES DE USO PÚBLICO EN SERVICIO POR VALOR DE $2.169.561.501 Y EN LA CUENTA DEPRECIACIÓN ACUMULADA EN LA SUMA DE  $121.208.476, POR LO ANTERIOR SE GENERA INCERTIDUMBRE EN LOS SALDOS PRESENTADOS."/>
    <s v="ERROR HUMANO SE DEJO DE REALIZAR EL CRUCE DE INFORMACIÓN POR REGISTRO CONTABLE FRENTE A LOS INGRESOS DE ALMACÉN, OCASIONANDO DIFERENCIA EN EL SALDOS. MUCHOS CAMBIOS DE CONTADOR"/>
    <n v="5"/>
    <s v="REALIZAR CONCILIACIÓN Y AJUSTES PARA VALIDACIÓN DE REGISTROS CBN-1026 INVENTARIO SUMAPAZ CUENTAS BIENES DE BENEFICIO Y USO PÚBLICO Y DEPRECIACIÓN ACUMULADA."/>
    <s v="CONCILIACION - AJUSTES"/>
    <s v="CONCILIACIÓN Y AJUSTES CONTABLES CUENTAS BENEFICIO Y USO PÚBLICO 1710-171001-171005-171090-1785 -178501-178505-178590"/>
    <n v="1"/>
    <x v="7"/>
    <s v="2020-05-20"/>
    <s v="2020-12-30"/>
    <s v="x"/>
    <m/>
    <m/>
    <m/>
    <x v="1"/>
    <x v="2"/>
    <s v="No se encuentran evidencias de la acción descrita, sin embargo esta tiene fecha de  vencimiento del mes de diciembre de 2020; por lo cual se recomienda efectuar las gestiones necesarias a fin de dar cumplimiento a la misma."/>
  </r>
  <r>
    <n v="124"/>
    <s v="20"/>
    <s v="FONDO DE DESARROLLO LOCAL DE SUMAPAZ"/>
    <s v="DIRECCIÓN SECTOR PARTICIPACION CIUDADANA Y DESARROLLO LOCAL"/>
    <x v="0"/>
    <n v="78"/>
    <s v="01 - AUDITORIA DE REGULARIDAD"/>
    <s v="Control Financiero"/>
    <s v="Estados Contables"/>
    <x v="13"/>
    <s v="HALLAZGO ADMINISTRATIVO – POR NO REALIZAR LAS AMORTIZACIONES DE LOS SEGUROS AL CIERRE DE LA VIGENCIA."/>
    <s v="NO SE REALIZARON LAS AMORTIZACIONES CORRESPONDIENTES A LOS SALDOS DE SEGUROS REGISTRADOS EN LA CUENTA RELACIONADA."/>
    <n v="14"/>
    <s v="REALIZAR UN ANÁLISIS DE LA CUENTA CON EL FIN DE DEPURAR EL SALDO DE ESTA Y REALIZAR LOS AJUSTES CORRESPONDIENTES, QUE PERMITAN REFLEJAR LA REALIDAD ECONÓMICA Y FINANCIERA DE LOS CONTRATOS DE SEGUROS REGISTRADOS EN LA CUENTA."/>
    <s v="DEPURACION - AJUSTES"/>
    <s v="DEPURACION / AJUSTES"/>
    <n v="100"/>
    <x v="7"/>
    <s v="2019-04-30"/>
    <s v="2020-04-29"/>
    <s v="x"/>
    <m/>
    <m/>
    <m/>
    <x v="0"/>
    <x v="0"/>
    <s v="De la evidencia aportada,  se observó imagen de ajustes de reclasificación de tesorería."/>
  </r>
  <r>
    <n v="123"/>
    <s v="20"/>
    <s v="FONDO DE DESARROLLO LOCAL DE SUMAPAZ"/>
    <s v="DIRECCIÓN SECTOR PARTICIPACION CIUDADANA Y DESARROLLO LOCAL"/>
    <x v="1"/>
    <n v="121"/>
    <s v="01 - AUDITORIA DE REGULARIDAD"/>
    <s v="Control Financiero"/>
    <s v="Estados Financieros"/>
    <x v="13"/>
    <s v="POR SALDOS DE 3ROS QUE NO SON DE LA DINÁMICA DE LA CTA. REC. ENTREGADOS EN ADMÓN. SE REGISTRAN EN ESTA CTA.  REC. ENTREGADOS POR FIDUCIAS, CONVENIOS O CTOS, INTERADTIVOS,, CON ENTIDADES PÚBLICAS, PARA UNA FINALIDAD ESPECÍFICA Y/O GENERAR UN BENEFICIO A LA COMUNIDAD, SIN EMBARGO, REFLEJA SALDOS POR $694.868.651, QUE CORRESPONDEN A PERSONAS NATURALES O JURÍDICAS DE CARÁCTER PRIVADO, QUE NO SE ENMARCAN EN LA DINÁMICA DE ESTA CTA. LA SITUACIÓN DESCRITA GENERA INCERTIDUMBRE EN EL SALDO PRESENTADO"/>
    <s v="FALTA DE VALIDACIÓN SALDOS A TERCEROS"/>
    <n v="6"/>
    <s v="REALIZAR CONCILIACIÓN MENSUAL SALDOS A TERCEROS"/>
    <s v="CONCILIACION - AJUSTES"/>
    <s v="CONCILIACIÓN Y AJUSTES CONTABLES SALDOS A TERCEROS"/>
    <n v="1"/>
    <x v="7"/>
    <s v="2020-05-20"/>
    <s v="2020-12-30"/>
    <s v="x"/>
    <m/>
    <m/>
    <m/>
    <x v="1"/>
    <x v="2"/>
    <s v="No se encuentran evidencias de la acción descrita, sin embargo esta tienen fecha de  vencimiento del mes de diciembre de 2020; por lo cual se recomienda efectuar las gestiones necesarias a fin de dar cumplimiento a la misma."/>
  </r>
  <r>
    <n v="127"/>
    <s v="20"/>
    <s v="FONDO DE DESARROLLO LOCAL DE SUMAPAZ"/>
    <s v="DIRECCIÓN SECTOR PARTICIPACION CIUDADANA Y DESARROLLO LOCAL"/>
    <x v="0"/>
    <n v="78"/>
    <s v="01 - AUDITORIA DE REGULARIDAD"/>
    <s v="Control Financiero"/>
    <s v="Estados Contables"/>
    <x v="14"/>
    <s v="HALLAZGO ADMINISTRATIVO – FALTA DE CONCILIACIÓN DE LOS REPORTES DE SIPROJ."/>
    <s v="NO SE CONTABA CON LAS INSTRUCCIONES O CAPACITACIÓN PARA DESARROLLAR LA CONCILIACIÓN CONTABLE CON EL SISTEMA SIPROJ."/>
    <n v="15"/>
    <s v="REALIZAR LA CONCILIACIÓN TRIMESTRAL TRIMESTRAL ENTRE SIPROJ-CONTABILIDAD Y REALIZAR LOS AJUSTES A QUE HAYA LUGAR CON EL PROPÓSITO DE REFLEJAR LAS CIFRAS DE MANERA CORRECTA."/>
    <s v="CONCILIACION - AJUSTES"/>
    <s v="CONCILIACIÓN TRIMESTRAL / AJUSTES"/>
    <n v="100"/>
    <x v="7"/>
    <s v="2019-04-30"/>
    <s v="2020-04-29"/>
    <s v="x"/>
    <m/>
    <m/>
    <m/>
    <x v="0"/>
    <x v="0"/>
    <s v="De la evidencia aportada,  se observaron documentos de conciliaciones mensuales, así como balances, cierres y demás documentos acordes a la descripción de la acción."/>
  </r>
  <r>
    <n v="133"/>
    <s v="20"/>
    <s v="FONDO DE DESARROLLO LOCAL DE SUMAPAZ"/>
    <s v="DIRECCIÓN SECTOR PARTICIPACION CIUDADANA Y DESARROLLO LOCAL"/>
    <x v="0"/>
    <n v="138"/>
    <s v="02 - AUDITORIA DE DESEMPEÑO"/>
    <s v="Control Gestión"/>
    <s v="Gestión Contractual"/>
    <x v="15"/>
    <s v="POR DEFICIENCIAS EN LA ETAPA PRECONTRACTUAL DEL CONVENIO NO. 126 DE 2016, DEBIDO A MÚLTIPLES FALLAS EN LA FORMULACIÓN DE LOS ESTUDIOS PREVIOS Y NO APLICACIÓN DE LAS RECOMENDACIONES DE LA SUBSECRETARIA DE ASUNTOS LOCALES Y DESARROLLO CIUDADANO."/>
    <s v="MALA ADECUACIÓN DE LOS LINEAMIENTOS ESTABLECIDOS POR LA SDS A LOS ESTUDIOS PREVIOS"/>
    <n v="2"/>
    <s v="APLICACIÓN A LOS LINEAMIENTOS ESTABLECIDOS POR LA SDS"/>
    <s v="LINEAMIENTOS SDS"/>
    <s v="(NÚMERO DE CONVENIOS CON APLICACIÓN LINEAMIENTOS SDS/ NÚMERO DE CONVENIOS AYUDAS TECNICAS FORMULADOS )"/>
    <n v="100"/>
    <x v="9"/>
    <s v="2019-12-26"/>
    <s v="2020-11-30"/>
    <s v="x"/>
    <m/>
    <m/>
    <m/>
    <x v="1"/>
    <x v="1"/>
    <s v="No fue aportada evidencia que permita observar gestión respecto del desarrollo de la acción; por lo tanto se encuentra vencida y sin ejecución."/>
  </r>
  <r>
    <n v="135"/>
    <s v="20"/>
    <s v="FONDO DE DESARROLLO LOCAL DE SUMAPAZ"/>
    <s v="DIRECCIÓN SECTOR PARTICIPACION CIUDADANA Y DESARROLLO LOCAL"/>
    <x v="1"/>
    <n v="141"/>
    <s v="02 - AUDITORIA DE DESEMPEÑO"/>
    <s v="Control Gestión"/>
    <s v="Gestión Contractual"/>
    <x v="15"/>
    <s v="HALLAZGO ADMINISTRATIVO POR DEFICIENCIAS EN LA SUPERVISIÓN. SE OBSERVÓ EN LOS CONTRATOS 096, 097, 098, 099, 100, 101, 102, 104, 105 Y 106 DE 2019 EN LAS  OBLIGACIONES ESPECÍFICAS,  QUE ÉSTAS NO SE REALIZARON EN LA LOCALIDAD DE SUMAPAZ, SINO EN OTRAS LOCALIDADES DE BOGOTÁ,  OCASIONANDO QUENO SE EJERCERCIERA UNA EFECTIVA SUPERVISIÓN DE LAS MISMAS POR PARTE DE LA ALCALDESA LOCAL."/>
    <s v="DEBILIDAD EN LA FORMULACIÓN DE LOS ESTUDIOS PREVIOS DE LOS CPS"/>
    <n v="1"/>
    <s v="REALIZAR CAPACITACIÓN PARA FORTALECER FORMULACIÓN EP"/>
    <s v="CAPACITACION FORMULACION EP"/>
    <s v="(NUMERO DE CAPACITACIONES REALIZADAS/NUMERO DE CAPACITACIONES PROYECTADAS)"/>
    <n v="1"/>
    <x v="1"/>
    <s v="2020-08-15"/>
    <s v="2020-12-30"/>
    <s v="x"/>
    <m/>
    <m/>
    <m/>
    <x v="1"/>
    <x v="2"/>
    <s v="La actividad se encuentra programada para la primera semana del mes de diciembre de 2020; se recomienda efectuar las gestiones necesarias a fin de dar cumplimiento a la misma."/>
  </r>
  <r>
    <n v="136"/>
    <s v="20"/>
    <s v="FONDO DE DESARROLLO LOCAL DE SUMAPAZ"/>
    <s v="DIRECCIÓN SECTOR PARTICIPACION CIUDADANA Y DESARROLLO LOCAL"/>
    <x v="1"/>
    <n v="161"/>
    <s v="02 - AUDITORIA DE DESEMPEÑO"/>
    <s v="Control Gestión"/>
    <s v="Gestión Contractual"/>
    <x v="15"/>
    <s v="SE EVIDENCIARON DEFICIENCIAS EN EL ARCHIVO DE GESTIÓN DOCUMENTAL DE LOS EXPEDIENTES CONTRACTUALES CPS 92-19, CPS 93-19,  CPS 173-19, CPS 120-19, DUPLICIDAD DE DOCUMENTOS, DE REGISTROS FOTOGRÁFICOS, NO SE ENCUENTRAN CRONOLÓGICAMENTE ARCHIVADOS NI CON LA DEBIDA SECUENCIA. PARA EL CPS 120/19 ADEMAS  REPOSAN DOCUMENTOS DE OTRO PROCESO CONTRACTUAL Y LA ASIGNACIÓN DEL SUPERVISOR CORRESPONDE AL CPS 113-2019."/>
    <s v="CONTRATOS QUE NO HABÍAN SIDO ENTREGADOS EN SU TOTALIDAD PARA LA CUSTODIA DEL ARCHIVO AFECTANDO SU INTERVENCIÓN POR LA CUARENTENA OBLIGATORIA EN LA CUAL MUCHOS DOCUMENTOS NO SE ENTREGARON OPORTUNAMENTE"/>
    <n v="1"/>
    <s v="APLICAR INTERVENCIÓN DOCUMENTAL PARA CONTRATOS: CPS-092-19; CPS-093-19; CPS-173-19; CPS-120-19"/>
    <s v="CONTRATOS INTERVENIDOS SEGÚN MUESTRA"/>
    <s v="INTERVENCIÓN DOCUMENTAL CONTRATOS 113 Y 123 DE 2019"/>
    <n v="1"/>
    <x v="2"/>
    <s v="2020-10-15"/>
    <s v="2021-01-30"/>
    <s v="x"/>
    <m/>
    <m/>
    <m/>
    <x v="1"/>
    <x v="2"/>
    <s v="No se encuentran evidencias de la acción descrita, sin embargo esta tiene fecha de  vencimiento del mes de enero de 2021; por lo cual se recomienda efectuar las gestiones necesarias a fin de dar cumplimiento a la misma."/>
  </r>
  <r>
    <n v="137"/>
    <s v="20"/>
    <s v="FONDO DE DESARROLLO LOCAL DE SUMAPAZ"/>
    <s v="DIRECCIÓN SECTOR PARTICIPACION CIUDADANA Y DESARROLLO LOCAL"/>
    <x v="1"/>
    <n v="121"/>
    <s v="01 - AUDITORIA DE REGULARIDAD"/>
    <s v="Control Financiero"/>
    <s v="Control Interno Contable"/>
    <x v="16"/>
    <s v="POR ERRORES EN CIFRAS ESTADO SITUACIÓN FINANCIERA Y REPORTE DE SALDOS OPERACIONES RECIPROCAS: LAS CIFRAS DEL LIBRO MAYOR FRENTE AL ESTADO DE SITUACIÓN FINANCIERA A DIC. 2019 SE PRESENTÓ INEXACTITUD EN LOS SALDOS LA CTA, DEPRECIACIÓN ACUMULADA POR $-638.850.000 Y  EN TOTAL DEL PASIVO EN SUMA  $-519.266.094. SE REGISTRÓ DIFERENCIA EN EL AUX. CONTABLE Y REPORTE CBN-0902 “SALDO DE OPERACIONES RECIPROCAS” EN  CTA REC. ENTREGADOS EN ADMÓN. REFERENTES A LA SEC.DISTRITAL HACIENDA POR $6.947.299.166.10"/>
    <s v="FALTA EN VERIFICACIÓN Y VALIDACIÓN REPORTE CBN-0902"/>
    <n v="7"/>
    <s v="REALIZAR CONCILIACIÓN Y AJUSTES POR LIBRO CONTABLE Y REPORTE CUENTAS RECÍPROCAS"/>
    <s v="CONCILIACION- AJUSTE CUENTAS RECIPROCAS"/>
    <s v="(VALOR CONCILIACIÓN REALIZADA A CUENTAS RECIPROCAS/VALOR TOTAL A CONCILIAR CUENTA RECIPROCA)*100"/>
    <n v="1"/>
    <x v="7"/>
    <s v="2020-05-20"/>
    <s v="2020-12-30"/>
    <s v="x"/>
    <m/>
    <m/>
    <m/>
    <x v="1"/>
    <x v="2"/>
    <s v="No se encuentran evidencias de la acción descrita, sin embargo esta tiene fecha de  vencimiento del mes de diciembre de 2020; por lo cual se recomienda efectuar las gestiones necesarias a fin de dar cumplimiento a la misma."/>
  </r>
  <r>
    <n v="138"/>
    <s v="20"/>
    <s v="FONDO DE DESARROLLO LOCAL DE SUMAPAZ"/>
    <s v="DIRECCIÓN SECTOR PARTICIPACION CIUDADANA Y DESARROLLO LOCAL"/>
    <x v="1"/>
    <n v="121"/>
    <s v="01 - AUDITORIA DE REGULARIDAD"/>
    <s v="Control Financiero"/>
    <s v="Control Interno Contable"/>
    <x v="17"/>
    <s v="POR QUE LAS NOTAS A LOS ESTADOS FINANCIEROS NO PRECISAN LOS CRITERIOS, REVELACIONES Y HECHOS RELEVANTES"/>
    <s v="FALLA EN ELABORACIÓN Y PRESENTACIÓN DE NOTAS ESTADOS FINANCIEROS, POR PREMURA NO SE ANALIZARON CUENTAS"/>
    <n v="8"/>
    <s v="AJUSTAR NOTAS ESTADOS FINANCIEROS"/>
    <s v="AJUSTE NOTAS"/>
    <s v="CONCILIACIÓN Y AJUSTES NOTAS CONTABLES"/>
    <n v="1"/>
    <x v="0"/>
    <s v="2020-05-20"/>
    <s v="2020-12-30"/>
    <s v="x"/>
    <m/>
    <m/>
    <m/>
    <x v="1"/>
    <x v="2"/>
    <s v="No se encuentran evidencias de la acción descrita, sin embargo esta tiene fecha de  vencimiento del mes de diciembre de 2020; por lo cual se recomienda efectuar las gestiones necesarias a fin de dar cumplimiento a la misma."/>
  </r>
  <r>
    <n v="140"/>
    <s v="20"/>
    <s v="FONDO DE DESARROLLO LOCAL DE SUMAPAZ"/>
    <s v="DIRECCIÓN SECTOR PARTICIPACION CIUDADANA Y DESARROLLO LOCAL"/>
    <x v="0"/>
    <n v="138"/>
    <s v="02 - AUDITORIA DE DESEMPEÑO"/>
    <s v="Control Gestión"/>
    <s v="Gestión Contractual"/>
    <x v="18"/>
    <s v="POR INCONSISTENCIAS EN LA ELABORACIÓN DE LA MINUTA DEL CONTRATO 085 DE 2017 Y DEL CONTRATO DE COMODATO 01 DE 2015."/>
    <s v="LA ELABORACIÓN DE LAS MINUTAS DE COMODATOS, ESTABAN BAJO LA RESPONSABILIDAD DEL ÁREA DE ALMACÉN POR LO CUAL NO TUVO UNA VERIFICACIÓN JURIDICA PRESENTANDOSE EL ERROR EN LA REDACCIÓN DEL OBJETO CONTRACTUAL."/>
    <n v="3"/>
    <s v="ELABORAR MINUTA POR PARTE DE OFICINA DE CONTRATACIÓN DE ACUERDO A INSTRUCTIVO GCO-GCI-IN031"/>
    <s v="INSTRUCTIVO GCO-GCI-IN031"/>
    <s v="(NÚMERO DE COMODATOS ELABORADOS POR CONTRATACION CONFORME A GCO-GCI-IN031/ NÚMERO DE COMODATOS PERFECCIONADOS DE ACUERDO A GCO-GCI-IN031)"/>
    <n v="100"/>
    <x v="6"/>
    <s v="2019-12-26"/>
    <s v="2020-11-30"/>
    <s v="x"/>
    <m/>
    <m/>
    <m/>
    <x v="1"/>
    <x v="1"/>
    <s v="No fueron aportadas evidencias que permitan evidenciar el desarrollo de  acciones correspondientes; por lo tanto se encuentra vencida y sin ejecución."/>
  </r>
  <r>
    <n v="142"/>
    <s v="20"/>
    <s v="FONDO DE DESARROLLO LOCAL DE SUMAPAZ"/>
    <s v="DIRECCIÓN SECTOR PARTICIPACION CIUDADANA Y DESARROLLO LOCAL"/>
    <x v="1"/>
    <n v="141"/>
    <s v="02 - AUDITORIA DE DESEMPEÑO"/>
    <s v="Control Gestión"/>
    <s v="Gestión Contractual"/>
    <x v="18"/>
    <s v="HALLAZGO ADMINISTRATIVO, POR INCONSISTENCIAS EN LOS SOPORTES DE LA EXPERIENCIA LABORAL REQUERIDA, EN EL CONTRATO NO.102 DE 2019. REVISADOS LOS DOCUMENTOS DEL CONTRATISTA, SE EVIDENCIÓ INCONSISTENCIAS EN LA INFORMACIÓN DETALLADA EN EL FORMATO DE LA HOJA DE VIDA DEL SIDEAP, FRENTE A LAS CERTIFICACIONES DE EXPERIENCIA LABORAL APORTADAS."/>
    <s v="FALLA EN EL PUNTO DE CONTROL POR VALIDACIÓN DE LOS DOCUMENTOS PROCESO CONTRACTUAL"/>
    <n v="1"/>
    <s v="SOCIALIZAR IMPORTANCIA EN EL REGISTRO Y VALIDACIÓN DE DOCUMENTOS SEGÚN LO ESTABLECIDO EN EL FORMATO GCO-GCI-F090 LISTA DE CHEQUEO - EXPEDIENTE ÚNICO DE CONTRATOS DE CPS PROFESIONALES Y DE APOYO A LA GESTIÓN"/>
    <s v="FORMATO GCO-GCI-F090 LISTA DE CHEQUEO EXPEDIENTE UNICO CPS PROFESIONALES Y DE APOYO A LA GESTION"/>
    <s v="(SOCIALIZACIÓN REALIZADA AL FORMATO GCO-GCI-F090/SOCIALIZACIÓN PROGRAMADA DEL FORMATO GCO-GCI-F090)*100"/>
    <n v="1"/>
    <x v="10"/>
    <s v="2020-08-15"/>
    <s v="2020-12-30"/>
    <s v="x"/>
    <m/>
    <m/>
    <m/>
    <x v="1"/>
    <x v="2"/>
    <s v="Actividad programada para la primera semana del mes de diciembre de 2020; por lo cual se recomienda efectuar las gestiones necesarias a fin de dar cumplimiento a la misma."/>
  </r>
  <r>
    <n v="141"/>
    <s v="20"/>
    <s v="FONDO DE DESARROLLO LOCAL DE SUMAPAZ"/>
    <s v="DIRECCIÓN SECTOR PARTICIPACION CIUDADANA Y DESARROLLO LOCAL"/>
    <x v="1"/>
    <n v="161"/>
    <s v="02 - AUDITORIA DE DESEMPEÑO"/>
    <s v="Control Gestión"/>
    <s v="Gestión Contractual"/>
    <x v="18"/>
    <s v="HALLAZGO ADMINISTRATIVO CON PRESUNTA INCIDENCIA DISCIPLINARIA POR DEFICIENCIAS EN LA PLANEACIÓN Y SUPERVISIÓN DEL CONTRATO 156 DE 2018, LAS DEFICIENCIAS EN LA PLANEACIÓN SE RELACIONAN CON LA IMPRECISIÓN EN EL OBJETO DEL CONTRATO, LAS INCONSISTENCIAS EN LA ESTRUCTURACIÓN FINANCIERA, Y EL NO CONTRATAR INTERVENTORÍA,   AUSENCIA DE CONTROL  DEL SUPERVISOR, FRENTE A LAS OBLIGACIONES PACTADAS E INEXACTITUDES EN LOS RUBROS DE GASTO NO JUSTIFICADAS, QUE NO SOBREPASARON EL VALOR TOTAL DEL CONTRATO."/>
    <s v="DEBILIDAD EN EL SEGUIMIENTO Y CONTROL POR EJECUCIÓN DE CONTRATOS"/>
    <n v="1"/>
    <s v="CAPACITACIÓN MANUAL DE SUPERVISIÓN E INTERVENTORIA"/>
    <s v="MANUAL DE SUPERVISIÓN E INTERVENTORIA"/>
    <s v="(NÚMERO DE CAPACITACIÓN PROYECTADAS POR MANUAL DE SUPERVISIÓN E INTERVENTORIA/NUMERO DE CAPACITACIÓN GENERADA POR MANUAL DE SUPERVISIÓN E INTERVENTORIA)"/>
    <n v="1"/>
    <x v="11"/>
    <s v="2020-10-15"/>
    <s v="2021-01-30"/>
    <s v="x"/>
    <s v="x"/>
    <m/>
    <m/>
    <x v="1"/>
    <x v="2"/>
    <s v="No se encuentran evidencias de la acción descrita, sin embargo esta tiene fecha de  vencimiento del mes de enero de 2021; por lo cual se recomienda efectuar las gestiones necesarias a fin de dar cumplimiento a la misma."/>
  </r>
  <r>
    <n v="146"/>
    <s v="20"/>
    <s v="FONDO DE DESARROLLO LOCAL DE SUMAPAZ"/>
    <s v="DIRECCIÓN SECTOR PARTICIPACION CIUDADANA Y DESARROLLO LOCAL"/>
    <x v="0"/>
    <n v="138"/>
    <s v="02 - AUDITORIA DE DESEMPEÑO"/>
    <s v="Control Gestión"/>
    <s v="Gestión Contractual"/>
    <x v="19"/>
    <s v="POR FALTA DE SEGUIMIENTO Y CONTROL EN EL MANEJO DE LOS BIENES MUEBLES E INMUEBLES MEDIANTE LOS CONTRATOS DE COMODATO NOS. 01 DE 2013,  01 DE 2015 Y  01 DE 2016."/>
    <s v="FALLA EN LA ACTUALIZACIÓN DE INFORMACIÓN RELACIONADA CON COMODATOS"/>
    <n v="4"/>
    <s v="OFICIAR CON PERIODICIDAD SEMESTRAL LA SOLICITUD DE ESTADO DE BIENES Y ACTUALIZACIÓN DE DOCUMENTOS"/>
    <s v="SOLICITUD DE INFORMACION"/>
    <s v="NUMERO DE COMODATOS / NUMERO DE COMODATOS CON REQUERIMIENTO DE ACTUALIACION DE INFORMACION"/>
    <n v="100"/>
    <x v="12"/>
    <s v="2019-12-26"/>
    <s v="2020-11-30"/>
    <s v="x"/>
    <m/>
    <m/>
    <m/>
    <x v="0"/>
    <x v="0"/>
    <s v="De la evidencia aportada,  se observaron documentos de actualización de contratos de comodato, en los cuales se identificó la realización periódica de las mismas."/>
  </r>
  <r>
    <n v="145"/>
    <s v="20"/>
    <s v="FONDO DE DESARROLLO LOCAL DE SUMAPAZ"/>
    <s v="DIRECCIÓN SECTOR PARTICIPACION CIUDADANA Y DESARROLLO LOCAL"/>
    <x v="1"/>
    <n v="141"/>
    <s v="02 - AUDITORIA DE DESEMPEÑO"/>
    <s v="Control Gestión"/>
    <s v="Gestión Contractual"/>
    <x v="19"/>
    <s v="HALLAZGO ADMINISTRATIVO. POR DEFICIENCIAS EN EL ARCHIVO DE GESTIÓN DOCUMENTAL DEL EXPEDIENTE CONTRACTUAL DE LOS CONTRATOS DE PRESTACIÓN DE SERVICIOS NO. 096, 097, 098, 099, 100, 101, 102, 104, 105, 106, 003, 007 DE 2019."/>
    <s v="FALENCIA EN APLICACIÓN DE INSTRUCTIVO GDI-GPD-IN007 &quot;INSTRUCCIONES PARA LA CONFORMACIÓN, MANEJO Y ARCHIVO EXPEDIENTE ÚNICO DEL CONTRATO&quot;."/>
    <n v="1"/>
    <s v="REVISIÓN, VALIDACIÓN Y AJUSTE DE EXPEDIENTES CONTRACTUALES"/>
    <s v="CONFORMACION DE EXPEDIENTES"/>
    <s v="EXPEDIENTES REVISADOS, VALIDADOS Y AJUSTADOS SEGÚN INSTRUCTIVO CONFORMACION EXPEDIENTES"/>
    <n v="1"/>
    <x v="13"/>
    <s v="2020-08-15"/>
    <s v="2021-06-30"/>
    <s v="x"/>
    <m/>
    <m/>
    <m/>
    <x v="1"/>
    <x v="2"/>
    <s v="Debido al cambio de sede, la actividad no se ha adelantado, asociado al cambio de personal del área de archivo, se tiene proyectado inicio a partir de la segunda semana de diciembre de 2020; por lo cual se recomienda efectuar las gestiones necesarias a fin de dar cumplimiento a la mism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D13" firstHeaderRow="1" firstDataRow="2" firstDataCol="1" rowPageCount="1" colPageCount="1"/>
  <pivotFields count="27">
    <pivotField showAll="0"/>
    <pivotField showAll="0"/>
    <pivotField showAll="0"/>
    <pivotField showAll="0"/>
    <pivotField axis="axisPage" showAll="0">
      <items count="3">
        <item x="0"/>
        <item x="1"/>
        <item t="default"/>
      </items>
    </pivotField>
    <pivotField showAll="0"/>
    <pivotField showAll="0"/>
    <pivotField showAll="0"/>
    <pivotField showAll="0"/>
    <pivotField showAll="0">
      <items count="21">
        <item x="0"/>
        <item x="1"/>
        <item x="2"/>
        <item x="3"/>
        <item x="4"/>
        <item x="5"/>
        <item x="6"/>
        <item x="7"/>
        <item x="8"/>
        <item x="9"/>
        <item x="10"/>
        <item x="11"/>
        <item x="12"/>
        <item x="13"/>
        <item x="14"/>
        <item x="15"/>
        <item x="16"/>
        <item x="17"/>
        <item x="18"/>
        <item x="19"/>
        <item t="default"/>
      </items>
    </pivotField>
    <pivotField showAll="0"/>
    <pivotField showAll="0"/>
    <pivotField showAll="0"/>
    <pivotField showAll="0"/>
    <pivotField showAll="0"/>
    <pivotField showAll="0"/>
    <pivotField showAll="0"/>
    <pivotField axis="axisRow" showAll="0">
      <items count="15">
        <item x="12"/>
        <item x="8"/>
        <item x="2"/>
        <item x="7"/>
        <item x="0"/>
        <item x="6"/>
        <item x="11"/>
        <item x="10"/>
        <item x="1"/>
        <item x="9"/>
        <item x="13"/>
        <item x="4"/>
        <item x="3"/>
        <item x="5"/>
        <item t="default"/>
      </items>
    </pivotField>
    <pivotField showAll="0"/>
    <pivotField showAll="0"/>
    <pivotField showAll="0"/>
    <pivotField showAll="0"/>
    <pivotField showAll="0"/>
    <pivotField showAll="0"/>
    <pivotField numFmtId="9" showAll="0"/>
    <pivotField axis="axisCol" dataField="1" showAll="0">
      <items count="4">
        <item x="0"/>
        <item x="2"/>
        <item x="1"/>
        <item t="default"/>
      </items>
    </pivotField>
    <pivotField showAll="0"/>
  </pivotFields>
  <rowFields count="1">
    <field x="17"/>
  </rowFields>
  <rowItems count="9">
    <i>
      <x v="1"/>
    </i>
    <i>
      <x v="2"/>
    </i>
    <i>
      <x v="3"/>
    </i>
    <i>
      <x v="4"/>
    </i>
    <i>
      <x v="6"/>
    </i>
    <i>
      <x v="7"/>
    </i>
    <i>
      <x v="8"/>
    </i>
    <i>
      <x v="10"/>
    </i>
    <i t="grand">
      <x/>
    </i>
  </rowItems>
  <colFields count="1">
    <field x="25"/>
  </colFields>
  <colItems count="3">
    <i>
      <x/>
    </i>
    <i>
      <x v="1"/>
    </i>
    <i t="grand">
      <x/>
    </i>
  </colItems>
  <pageFields count="1">
    <pageField fld="4" item="1" hier="-1"/>
  </pageFields>
  <dataFields count="1">
    <dataField name="Cuenta de Estado de la acción " fld="2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D21" sqref="D21"/>
    </sheetView>
  </sheetViews>
  <sheetFormatPr baseColWidth="10" defaultRowHeight="15" x14ac:dyDescent="0.25"/>
  <cols>
    <col min="1" max="1" width="50.7109375" bestFit="1" customWidth="1"/>
    <col min="2" max="2" width="22.42578125" bestFit="1" customWidth="1"/>
    <col min="3" max="3" width="9.5703125" bestFit="1" customWidth="1"/>
    <col min="4" max="4" width="12.5703125" bestFit="1" customWidth="1"/>
    <col min="5" max="5" width="15.42578125" bestFit="1" customWidth="1"/>
  </cols>
  <sheetData>
    <row r="1" spans="1:4" x14ac:dyDescent="0.25">
      <c r="A1" s="18" t="s">
        <v>35</v>
      </c>
      <c r="B1" s="19">
        <v>2020</v>
      </c>
    </row>
    <row r="3" spans="1:4" x14ac:dyDescent="0.25">
      <c r="A3" s="18" t="s">
        <v>260</v>
      </c>
      <c r="B3" s="18" t="s">
        <v>259</v>
      </c>
    </row>
    <row r="4" spans="1:4" x14ac:dyDescent="0.25">
      <c r="A4" s="18" t="s">
        <v>257</v>
      </c>
      <c r="B4" t="s">
        <v>230</v>
      </c>
      <c r="C4" t="s">
        <v>228</v>
      </c>
      <c r="D4" t="s">
        <v>258</v>
      </c>
    </row>
    <row r="5" spans="1:4" x14ac:dyDescent="0.25">
      <c r="A5" s="19" t="s">
        <v>147</v>
      </c>
      <c r="B5" s="20"/>
      <c r="C5" s="20">
        <v>1</v>
      </c>
      <c r="D5" s="20">
        <v>1</v>
      </c>
    </row>
    <row r="6" spans="1:4" x14ac:dyDescent="0.25">
      <c r="A6" s="19" t="s">
        <v>101</v>
      </c>
      <c r="B6" s="20"/>
      <c r="C6" s="20">
        <v>2</v>
      </c>
      <c r="D6" s="20">
        <v>2</v>
      </c>
    </row>
    <row r="7" spans="1:4" x14ac:dyDescent="0.25">
      <c r="A7" s="19" t="s">
        <v>43</v>
      </c>
      <c r="B7" s="20"/>
      <c r="C7" s="20">
        <v>3</v>
      </c>
      <c r="D7" s="20">
        <v>3</v>
      </c>
    </row>
    <row r="8" spans="1:4" ht="12.75" customHeight="1" x14ac:dyDescent="0.25">
      <c r="A8" s="19" t="s">
        <v>49</v>
      </c>
      <c r="B8" s="20">
        <v>3</v>
      </c>
      <c r="C8" s="20">
        <v>1</v>
      </c>
      <c r="D8" s="20">
        <v>4</v>
      </c>
    </row>
    <row r="9" spans="1:4" x14ac:dyDescent="0.25">
      <c r="A9" s="19" t="s">
        <v>203</v>
      </c>
      <c r="B9" s="20"/>
      <c r="C9" s="20">
        <v>1</v>
      </c>
      <c r="D9" s="20">
        <v>1</v>
      </c>
    </row>
    <row r="10" spans="1:4" x14ac:dyDescent="0.25">
      <c r="A10" s="19" t="s">
        <v>197</v>
      </c>
      <c r="B10" s="20"/>
      <c r="C10" s="20">
        <v>1</v>
      </c>
      <c r="D10" s="20">
        <v>1</v>
      </c>
    </row>
    <row r="11" spans="1:4" x14ac:dyDescent="0.25">
      <c r="A11" s="19" t="s">
        <v>52</v>
      </c>
      <c r="B11" s="20"/>
      <c r="C11" s="20">
        <v>2</v>
      </c>
      <c r="D11" s="20">
        <v>2</v>
      </c>
    </row>
    <row r="12" spans="1:4" x14ac:dyDescent="0.25">
      <c r="A12" s="19" t="s">
        <v>214</v>
      </c>
      <c r="B12" s="20"/>
      <c r="C12" s="20">
        <v>1</v>
      </c>
      <c r="D12" s="20">
        <v>1</v>
      </c>
    </row>
    <row r="13" spans="1:4" x14ac:dyDescent="0.25">
      <c r="A13" s="19" t="s">
        <v>258</v>
      </c>
      <c r="B13" s="20">
        <v>3</v>
      </c>
      <c r="C13" s="20">
        <v>12</v>
      </c>
      <c r="D13" s="20">
        <v>15</v>
      </c>
    </row>
    <row r="20" spans="2:4" x14ac:dyDescent="0.25">
      <c r="D20">
        <f>12/15</f>
        <v>0.8</v>
      </c>
    </row>
    <row r="23" spans="2:4" x14ac:dyDescent="0.25">
      <c r="B23" s="21">
        <f>4/15</f>
        <v>0.26666666666666666</v>
      </c>
    </row>
    <row r="24" spans="2:4" x14ac:dyDescent="0.25">
      <c r="B24" s="21">
        <f>11/15</f>
        <v>0.73333333333333328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
  <sheetViews>
    <sheetView tabSelected="1" workbookViewId="0">
      <selection activeCell="K8" sqref="K8"/>
    </sheetView>
  </sheetViews>
  <sheetFormatPr baseColWidth="10" defaultColWidth="10.85546875" defaultRowHeight="15" x14ac:dyDescent="0.25"/>
  <cols>
    <col min="1" max="2" width="10.85546875" style="12"/>
    <col min="3" max="3" width="15.85546875" style="12" customWidth="1"/>
    <col min="4" max="4" width="19.85546875" style="12" customWidth="1"/>
    <col min="5" max="10" width="10.85546875" style="12"/>
    <col min="11" max="11" width="51.42578125" style="12" customWidth="1"/>
    <col min="12" max="12" width="47.42578125" style="12" customWidth="1"/>
    <col min="13" max="13" width="10.85546875" style="12" customWidth="1"/>
    <col min="14" max="14" width="34.140625" style="12" customWidth="1"/>
    <col min="15" max="15" width="22.5703125" style="12" customWidth="1"/>
    <col min="16" max="16" width="39.5703125" style="12" customWidth="1"/>
    <col min="17" max="17" width="22.5703125" style="12" customWidth="1"/>
    <col min="18" max="18" width="13.42578125" style="12" customWidth="1"/>
    <col min="19" max="20" width="10.85546875" style="12" customWidth="1"/>
    <col min="21" max="24" width="5.28515625" style="12" customWidth="1"/>
    <col min="25" max="26" width="10.85546875" style="12"/>
    <col min="27" max="27" width="63.28515625" style="12" customWidth="1"/>
    <col min="28" max="16384" width="10.85546875" style="12"/>
  </cols>
  <sheetData>
    <row r="1" spans="1:27" s="10" customFormat="1" ht="16.5" x14ac:dyDescent="0.25">
      <c r="A1" s="25" t="s">
        <v>231</v>
      </c>
      <c r="B1" s="26"/>
      <c r="C1" s="26"/>
      <c r="D1" s="26"/>
      <c r="E1" s="26"/>
      <c r="F1" s="26"/>
      <c r="G1" s="26"/>
      <c r="H1" s="26"/>
      <c r="I1" s="26"/>
      <c r="J1" s="26"/>
      <c r="K1" s="26"/>
      <c r="L1" s="26"/>
      <c r="M1" s="26"/>
      <c r="N1" s="26"/>
      <c r="O1" s="26"/>
      <c r="P1" s="26"/>
      <c r="Q1" s="26"/>
      <c r="R1" s="26"/>
      <c r="S1" s="26"/>
      <c r="T1" s="26"/>
      <c r="U1" s="26"/>
      <c r="V1" s="26"/>
      <c r="W1" s="26"/>
      <c r="X1" s="26"/>
      <c r="Y1" s="26"/>
      <c r="Z1" s="26"/>
      <c r="AA1" s="27"/>
    </row>
    <row r="2" spans="1:27" s="10" customFormat="1" ht="17.25" thickBot="1" x14ac:dyDescent="0.3">
      <c r="A2" s="25" t="s">
        <v>215</v>
      </c>
      <c r="B2" s="26"/>
      <c r="C2" s="26"/>
      <c r="D2" s="26"/>
      <c r="E2" s="26"/>
      <c r="F2" s="26"/>
      <c r="G2" s="26"/>
      <c r="H2" s="26"/>
      <c r="I2" s="26"/>
      <c r="J2" s="26"/>
      <c r="K2" s="26"/>
      <c r="L2" s="26"/>
      <c r="M2" s="26"/>
      <c r="N2" s="26"/>
      <c r="O2" s="26"/>
      <c r="P2" s="26"/>
      <c r="Q2" s="26"/>
      <c r="R2" s="26"/>
      <c r="S2" s="26"/>
      <c r="T2" s="26"/>
      <c r="U2" s="26"/>
      <c r="V2" s="26"/>
      <c r="W2" s="26"/>
      <c r="X2" s="26"/>
      <c r="Y2" s="26"/>
      <c r="Z2" s="26"/>
      <c r="AA2" s="27"/>
    </row>
    <row r="3" spans="1:27" s="10" customFormat="1" ht="16.5" customHeight="1" thickBot="1" x14ac:dyDescent="0.35">
      <c r="A3" s="22" t="s">
        <v>246</v>
      </c>
      <c r="B3" s="23"/>
      <c r="C3" s="23"/>
      <c r="D3" s="23"/>
      <c r="E3" s="23"/>
      <c r="F3" s="23"/>
      <c r="G3" s="23"/>
      <c r="H3" s="23"/>
      <c r="I3" s="23"/>
      <c r="J3" s="23"/>
      <c r="K3" s="23"/>
      <c r="L3" s="23"/>
      <c r="M3" s="23"/>
      <c r="N3" s="23"/>
      <c r="O3" s="23"/>
      <c r="P3" s="23"/>
      <c r="Q3" s="23"/>
      <c r="R3" s="23"/>
      <c r="S3" s="23"/>
      <c r="T3" s="24"/>
      <c r="U3" s="28" t="s">
        <v>216</v>
      </c>
      <c r="V3" s="28"/>
      <c r="W3" s="28"/>
      <c r="X3" s="28"/>
      <c r="Y3" s="29" t="s">
        <v>217</v>
      </c>
      <c r="Z3" s="29"/>
      <c r="AA3" s="29"/>
    </row>
    <row r="4" spans="1:27" s="10" customFormat="1" ht="54" x14ac:dyDescent="0.25">
      <c r="A4" s="14" t="s">
        <v>39</v>
      </c>
      <c r="B4" s="14" t="s">
        <v>38</v>
      </c>
      <c r="C4" s="14" t="s">
        <v>37</v>
      </c>
      <c r="D4" s="14" t="s">
        <v>36</v>
      </c>
      <c r="E4" s="14" t="s">
        <v>35</v>
      </c>
      <c r="F4" s="14" t="s">
        <v>34</v>
      </c>
      <c r="G4" s="14" t="s">
        <v>33</v>
      </c>
      <c r="H4" s="14" t="s">
        <v>32</v>
      </c>
      <c r="I4" s="14" t="s">
        <v>31</v>
      </c>
      <c r="J4" s="14" t="s">
        <v>30</v>
      </c>
      <c r="K4" s="14" t="s">
        <v>29</v>
      </c>
      <c r="L4" s="14" t="s">
        <v>28</v>
      </c>
      <c r="M4" s="14" t="s">
        <v>27</v>
      </c>
      <c r="N4" s="15" t="s">
        <v>26</v>
      </c>
      <c r="O4" s="15" t="s">
        <v>25</v>
      </c>
      <c r="P4" s="15" t="s">
        <v>24</v>
      </c>
      <c r="Q4" s="15" t="s">
        <v>23</v>
      </c>
      <c r="R4" s="15" t="s">
        <v>22</v>
      </c>
      <c r="S4" s="15" t="s">
        <v>21</v>
      </c>
      <c r="T4" s="15" t="s">
        <v>20</v>
      </c>
      <c r="U4" s="1" t="s">
        <v>218</v>
      </c>
      <c r="V4" s="1" t="s">
        <v>219</v>
      </c>
      <c r="W4" s="1" t="s">
        <v>220</v>
      </c>
      <c r="X4" s="1" t="s">
        <v>221</v>
      </c>
      <c r="Y4" s="2" t="s">
        <v>222</v>
      </c>
      <c r="Z4" s="2" t="s">
        <v>223</v>
      </c>
      <c r="AA4" s="2" t="s">
        <v>224</v>
      </c>
    </row>
    <row r="5" spans="1:27" ht="48" x14ac:dyDescent="0.25">
      <c r="A5" s="3">
        <v>55</v>
      </c>
      <c r="B5" s="11" t="s">
        <v>64</v>
      </c>
      <c r="C5" s="11" t="s">
        <v>65</v>
      </c>
      <c r="D5" s="11" t="s">
        <v>3</v>
      </c>
      <c r="E5" s="11">
        <v>2019</v>
      </c>
      <c r="F5" s="11">
        <v>78</v>
      </c>
      <c r="G5" s="11" t="s">
        <v>6</v>
      </c>
      <c r="H5" s="11" t="s">
        <v>11</v>
      </c>
      <c r="I5" s="11" t="s">
        <v>19</v>
      </c>
      <c r="J5" s="11" t="s">
        <v>60</v>
      </c>
      <c r="K5" s="16" t="s">
        <v>66</v>
      </c>
      <c r="L5" s="16" t="s">
        <v>67</v>
      </c>
      <c r="M5" s="11">
        <v>1</v>
      </c>
      <c r="N5" s="16" t="s">
        <v>68</v>
      </c>
      <c r="O5" s="11" t="s">
        <v>69</v>
      </c>
      <c r="P5" s="11" t="s">
        <v>70</v>
      </c>
      <c r="Q5" s="11">
        <v>100</v>
      </c>
      <c r="R5" s="11" t="s">
        <v>49</v>
      </c>
      <c r="S5" s="11" t="s">
        <v>71</v>
      </c>
      <c r="T5" s="11" t="s">
        <v>72</v>
      </c>
      <c r="U5" s="8" t="s">
        <v>232</v>
      </c>
      <c r="V5" s="8"/>
      <c r="W5" s="8"/>
      <c r="X5" s="8"/>
      <c r="Y5" s="9">
        <v>1</v>
      </c>
      <c r="Z5" s="8" t="s">
        <v>230</v>
      </c>
      <c r="AA5" s="17" t="s">
        <v>256</v>
      </c>
    </row>
    <row r="6" spans="1:27" ht="36" x14ac:dyDescent="0.25">
      <c r="A6" s="3">
        <v>56</v>
      </c>
      <c r="B6" s="11" t="s">
        <v>64</v>
      </c>
      <c r="C6" s="11" t="s">
        <v>65</v>
      </c>
      <c r="D6" s="11" t="s">
        <v>3</v>
      </c>
      <c r="E6" s="11">
        <v>2019</v>
      </c>
      <c r="F6" s="11">
        <v>78</v>
      </c>
      <c r="G6" s="11" t="s">
        <v>6</v>
      </c>
      <c r="H6" s="11" t="s">
        <v>11</v>
      </c>
      <c r="I6" s="11" t="s">
        <v>19</v>
      </c>
      <c r="J6" s="11" t="s">
        <v>61</v>
      </c>
      <c r="K6" s="16" t="s">
        <v>73</v>
      </c>
      <c r="L6" s="16" t="s">
        <v>74</v>
      </c>
      <c r="M6" s="11">
        <v>2</v>
      </c>
      <c r="N6" s="16" t="s">
        <v>75</v>
      </c>
      <c r="O6" s="11" t="s">
        <v>76</v>
      </c>
      <c r="P6" s="11" t="s">
        <v>77</v>
      </c>
      <c r="Q6" s="11">
        <v>100</v>
      </c>
      <c r="R6" s="11" t="s">
        <v>52</v>
      </c>
      <c r="S6" s="11" t="s">
        <v>71</v>
      </c>
      <c r="T6" s="11" t="s">
        <v>72</v>
      </c>
      <c r="U6" s="8" t="s">
        <v>232</v>
      </c>
      <c r="V6" s="8"/>
      <c r="W6" s="8"/>
      <c r="X6" s="8"/>
      <c r="Y6" s="9">
        <v>0</v>
      </c>
      <c r="Z6" s="8" t="s">
        <v>227</v>
      </c>
      <c r="AA6" s="17" t="s">
        <v>233</v>
      </c>
    </row>
    <row r="7" spans="1:27" ht="45" x14ac:dyDescent="0.25">
      <c r="A7" s="3">
        <v>62</v>
      </c>
      <c r="B7" s="11" t="s">
        <v>64</v>
      </c>
      <c r="C7" s="11" t="s">
        <v>65</v>
      </c>
      <c r="D7" s="11" t="s">
        <v>3</v>
      </c>
      <c r="E7" s="11">
        <v>2019</v>
      </c>
      <c r="F7" s="11">
        <v>78</v>
      </c>
      <c r="G7" s="11" t="s">
        <v>6</v>
      </c>
      <c r="H7" s="11" t="s">
        <v>11</v>
      </c>
      <c r="I7" s="11" t="s">
        <v>78</v>
      </c>
      <c r="J7" s="11" t="s">
        <v>62</v>
      </c>
      <c r="K7" s="16" t="s">
        <v>79</v>
      </c>
      <c r="L7" s="16" t="s">
        <v>80</v>
      </c>
      <c r="M7" s="11">
        <v>3</v>
      </c>
      <c r="N7" s="16" t="s">
        <v>81</v>
      </c>
      <c r="O7" s="11" t="s">
        <v>82</v>
      </c>
      <c r="P7" s="11" t="s">
        <v>83</v>
      </c>
      <c r="Q7" s="11">
        <v>100</v>
      </c>
      <c r="R7" s="11" t="s">
        <v>49</v>
      </c>
      <c r="S7" s="11" t="s">
        <v>71</v>
      </c>
      <c r="T7" s="11" t="s">
        <v>72</v>
      </c>
      <c r="U7" s="8" t="s">
        <v>232</v>
      </c>
      <c r="V7" s="8"/>
      <c r="W7" s="8"/>
      <c r="X7" s="8"/>
      <c r="Y7" s="9">
        <v>1</v>
      </c>
      <c r="Z7" s="8" t="s">
        <v>230</v>
      </c>
      <c r="AA7" s="17" t="s">
        <v>247</v>
      </c>
    </row>
    <row r="8" spans="1:27" ht="81" x14ac:dyDescent="0.25">
      <c r="A8" s="3">
        <v>64</v>
      </c>
      <c r="B8" s="11" t="s">
        <v>64</v>
      </c>
      <c r="C8" s="11" t="s">
        <v>65</v>
      </c>
      <c r="D8" s="11" t="s">
        <v>3</v>
      </c>
      <c r="E8" s="11">
        <v>2020</v>
      </c>
      <c r="F8" s="11">
        <v>121</v>
      </c>
      <c r="G8" s="11" t="s">
        <v>6</v>
      </c>
      <c r="H8" s="11" t="s">
        <v>11</v>
      </c>
      <c r="I8" s="11" t="s">
        <v>10</v>
      </c>
      <c r="J8" s="11" t="s">
        <v>18</v>
      </c>
      <c r="K8" s="13" t="s">
        <v>84</v>
      </c>
      <c r="L8" s="11" t="s">
        <v>85</v>
      </c>
      <c r="M8" s="11">
        <v>1</v>
      </c>
      <c r="N8" s="11" t="s">
        <v>86</v>
      </c>
      <c r="O8" s="11" t="s">
        <v>87</v>
      </c>
      <c r="P8" s="11" t="s">
        <v>88</v>
      </c>
      <c r="Q8" s="11">
        <v>1</v>
      </c>
      <c r="R8" s="11" t="s">
        <v>49</v>
      </c>
      <c r="S8" s="11" t="s">
        <v>89</v>
      </c>
      <c r="T8" s="11" t="s">
        <v>51</v>
      </c>
      <c r="U8" s="8" t="s">
        <v>232</v>
      </c>
      <c r="V8" s="8"/>
      <c r="W8" s="8"/>
      <c r="X8" s="8"/>
      <c r="Y8" s="9">
        <v>1</v>
      </c>
      <c r="Z8" s="8" t="s">
        <v>230</v>
      </c>
      <c r="AA8" s="17" t="s">
        <v>240</v>
      </c>
    </row>
    <row r="9" spans="1:27" ht="81" x14ac:dyDescent="0.25">
      <c r="A9" s="3">
        <v>67</v>
      </c>
      <c r="B9" s="11" t="s">
        <v>64</v>
      </c>
      <c r="C9" s="11" t="s">
        <v>65</v>
      </c>
      <c r="D9" s="11" t="s">
        <v>3</v>
      </c>
      <c r="E9" s="11">
        <v>2020</v>
      </c>
      <c r="F9" s="11">
        <v>121</v>
      </c>
      <c r="G9" s="11" t="s">
        <v>6</v>
      </c>
      <c r="H9" s="11" t="s">
        <v>11</v>
      </c>
      <c r="I9" s="11" t="s">
        <v>10</v>
      </c>
      <c r="J9" s="11" t="s">
        <v>17</v>
      </c>
      <c r="K9" s="13" t="s">
        <v>90</v>
      </c>
      <c r="L9" s="11" t="s">
        <v>91</v>
      </c>
      <c r="M9" s="11">
        <v>2</v>
      </c>
      <c r="N9" s="11" t="s">
        <v>92</v>
      </c>
      <c r="O9" s="11" t="s">
        <v>93</v>
      </c>
      <c r="P9" s="11" t="s">
        <v>94</v>
      </c>
      <c r="Q9" s="11">
        <v>1</v>
      </c>
      <c r="R9" s="11" t="s">
        <v>49</v>
      </c>
      <c r="S9" s="11" t="s">
        <v>89</v>
      </c>
      <c r="T9" s="11" t="s">
        <v>95</v>
      </c>
      <c r="U9" s="8" t="s">
        <v>232</v>
      </c>
      <c r="V9" s="8"/>
      <c r="W9" s="8"/>
      <c r="X9" s="8"/>
      <c r="Y9" s="9">
        <v>1</v>
      </c>
      <c r="Z9" s="8" t="s">
        <v>230</v>
      </c>
      <c r="AA9" s="17" t="s">
        <v>235</v>
      </c>
    </row>
    <row r="10" spans="1:27" ht="90" x14ac:dyDescent="0.25">
      <c r="A10" s="3">
        <v>70</v>
      </c>
      <c r="B10" s="11" t="s">
        <v>64</v>
      </c>
      <c r="C10" s="11" t="s">
        <v>65</v>
      </c>
      <c r="D10" s="11" t="s">
        <v>3</v>
      </c>
      <c r="E10" s="11">
        <v>2020</v>
      </c>
      <c r="F10" s="11">
        <v>121</v>
      </c>
      <c r="G10" s="11" t="s">
        <v>6</v>
      </c>
      <c r="H10" s="11" t="s">
        <v>11</v>
      </c>
      <c r="I10" s="11" t="s">
        <v>10</v>
      </c>
      <c r="J10" s="11" t="s">
        <v>16</v>
      </c>
      <c r="K10" s="13" t="s">
        <v>96</v>
      </c>
      <c r="L10" s="11" t="s">
        <v>97</v>
      </c>
      <c r="M10" s="11">
        <v>3</v>
      </c>
      <c r="N10" s="11" t="s">
        <v>98</v>
      </c>
      <c r="O10" s="11" t="s">
        <v>99</v>
      </c>
      <c r="P10" s="11" t="s">
        <v>100</v>
      </c>
      <c r="Q10" s="11">
        <v>1</v>
      </c>
      <c r="R10" s="11" t="s">
        <v>101</v>
      </c>
      <c r="S10" s="11" t="s">
        <v>89</v>
      </c>
      <c r="T10" s="11" t="s">
        <v>95</v>
      </c>
      <c r="U10" s="8" t="s">
        <v>232</v>
      </c>
      <c r="V10" s="8"/>
      <c r="W10" s="8"/>
      <c r="X10" s="8"/>
      <c r="Y10" s="9">
        <v>0</v>
      </c>
      <c r="Z10" s="8" t="s">
        <v>228</v>
      </c>
      <c r="AA10" s="17" t="s">
        <v>234</v>
      </c>
    </row>
    <row r="11" spans="1:27" ht="36" x14ac:dyDescent="0.25">
      <c r="A11" s="3">
        <v>78</v>
      </c>
      <c r="B11" s="11" t="s">
        <v>64</v>
      </c>
      <c r="C11" s="11" t="s">
        <v>65</v>
      </c>
      <c r="D11" s="11" t="s">
        <v>3</v>
      </c>
      <c r="E11" s="11">
        <v>2019</v>
      </c>
      <c r="F11" s="11">
        <v>78</v>
      </c>
      <c r="G11" s="11" t="s">
        <v>6</v>
      </c>
      <c r="H11" s="11" t="s">
        <v>11</v>
      </c>
      <c r="I11" s="11" t="s">
        <v>5</v>
      </c>
      <c r="J11" s="11" t="s">
        <v>55</v>
      </c>
      <c r="K11" s="16" t="s">
        <v>102</v>
      </c>
      <c r="L11" s="16" t="s">
        <v>103</v>
      </c>
      <c r="M11" s="11">
        <v>8</v>
      </c>
      <c r="N11" s="16" t="s">
        <v>104</v>
      </c>
      <c r="O11" s="11" t="s">
        <v>105</v>
      </c>
      <c r="P11" s="11" t="s">
        <v>106</v>
      </c>
      <c r="Q11" s="11">
        <v>100</v>
      </c>
      <c r="R11" s="11" t="s">
        <v>48</v>
      </c>
      <c r="S11" s="11" t="s">
        <v>71</v>
      </c>
      <c r="T11" s="11" t="s">
        <v>107</v>
      </c>
      <c r="U11" s="8" t="s">
        <v>232</v>
      </c>
      <c r="V11" s="8" t="s">
        <v>232</v>
      </c>
      <c r="W11" s="8"/>
      <c r="X11" s="8"/>
      <c r="Y11" s="9">
        <v>1</v>
      </c>
      <c r="Z11" s="8" t="s">
        <v>230</v>
      </c>
      <c r="AA11" s="17" t="s">
        <v>236</v>
      </c>
    </row>
    <row r="12" spans="1:27" ht="36" x14ac:dyDescent="0.25">
      <c r="A12" s="3">
        <v>79</v>
      </c>
      <c r="B12" s="11" t="s">
        <v>64</v>
      </c>
      <c r="C12" s="11" t="s">
        <v>65</v>
      </c>
      <c r="D12" s="11" t="s">
        <v>3</v>
      </c>
      <c r="E12" s="11">
        <v>2019</v>
      </c>
      <c r="F12" s="11">
        <v>78</v>
      </c>
      <c r="G12" s="11" t="s">
        <v>6</v>
      </c>
      <c r="H12" s="11" t="s">
        <v>11</v>
      </c>
      <c r="I12" s="11" t="s">
        <v>5</v>
      </c>
      <c r="J12" s="11" t="s">
        <v>63</v>
      </c>
      <c r="K12" s="16" t="s">
        <v>108</v>
      </c>
      <c r="L12" s="16" t="s">
        <v>109</v>
      </c>
      <c r="M12" s="11">
        <v>9</v>
      </c>
      <c r="N12" s="16" t="s">
        <v>110</v>
      </c>
      <c r="O12" s="11" t="s">
        <v>111</v>
      </c>
      <c r="P12" s="11" t="s">
        <v>111</v>
      </c>
      <c r="Q12" s="11">
        <v>100</v>
      </c>
      <c r="R12" s="11" t="s">
        <v>48</v>
      </c>
      <c r="S12" s="11" t="s">
        <v>71</v>
      </c>
      <c r="T12" s="11" t="s">
        <v>107</v>
      </c>
      <c r="U12" s="8" t="s">
        <v>232</v>
      </c>
      <c r="V12" s="8"/>
      <c r="W12" s="8"/>
      <c r="X12" s="8"/>
      <c r="Y12" s="9">
        <v>1</v>
      </c>
      <c r="Z12" s="8" t="s">
        <v>230</v>
      </c>
      <c r="AA12" s="17" t="s">
        <v>236</v>
      </c>
    </row>
    <row r="13" spans="1:27" ht="45" x14ac:dyDescent="0.25">
      <c r="A13" s="3">
        <v>94</v>
      </c>
      <c r="B13" s="11" t="s">
        <v>64</v>
      </c>
      <c r="C13" s="11" t="s">
        <v>65</v>
      </c>
      <c r="D13" s="11" t="s">
        <v>3</v>
      </c>
      <c r="E13" s="11">
        <v>2019</v>
      </c>
      <c r="F13" s="11">
        <v>78</v>
      </c>
      <c r="G13" s="11" t="s">
        <v>6</v>
      </c>
      <c r="H13" s="11" t="s">
        <v>15</v>
      </c>
      <c r="I13" s="11" t="s">
        <v>53</v>
      </c>
      <c r="J13" s="11" t="s">
        <v>14</v>
      </c>
      <c r="K13" s="16" t="s">
        <v>112</v>
      </c>
      <c r="L13" s="16" t="s">
        <v>113</v>
      </c>
      <c r="M13" s="11">
        <v>10</v>
      </c>
      <c r="N13" s="16" t="s">
        <v>114</v>
      </c>
      <c r="O13" s="11" t="s">
        <v>115</v>
      </c>
      <c r="P13" s="11" t="s">
        <v>116</v>
      </c>
      <c r="Q13" s="11">
        <v>239</v>
      </c>
      <c r="R13" s="11" t="s">
        <v>117</v>
      </c>
      <c r="S13" s="11" t="s">
        <v>71</v>
      </c>
      <c r="T13" s="11" t="s">
        <v>107</v>
      </c>
      <c r="U13" s="8" t="s">
        <v>232</v>
      </c>
      <c r="V13" s="8"/>
      <c r="W13" s="8"/>
      <c r="X13" s="8"/>
      <c r="Y13" s="9">
        <v>1</v>
      </c>
      <c r="Z13" s="8" t="s">
        <v>230</v>
      </c>
      <c r="AA13" s="17" t="s">
        <v>237</v>
      </c>
    </row>
    <row r="14" spans="1:27" ht="36" x14ac:dyDescent="0.25">
      <c r="A14" s="3">
        <v>97</v>
      </c>
      <c r="B14" s="11" t="s">
        <v>64</v>
      </c>
      <c r="C14" s="11" t="s">
        <v>65</v>
      </c>
      <c r="D14" s="11" t="s">
        <v>3</v>
      </c>
      <c r="E14" s="11">
        <v>2019</v>
      </c>
      <c r="F14" s="11">
        <v>78</v>
      </c>
      <c r="G14" s="11" t="s">
        <v>6</v>
      </c>
      <c r="H14" s="11" t="s">
        <v>15</v>
      </c>
      <c r="I14" s="11" t="s">
        <v>53</v>
      </c>
      <c r="J14" s="11" t="s">
        <v>42</v>
      </c>
      <c r="K14" s="16" t="s">
        <v>118</v>
      </c>
      <c r="L14" s="16" t="s">
        <v>119</v>
      </c>
      <c r="M14" s="11">
        <v>11</v>
      </c>
      <c r="N14" s="16" t="s">
        <v>120</v>
      </c>
      <c r="O14" s="11" t="s">
        <v>121</v>
      </c>
      <c r="P14" s="11" t="s">
        <v>122</v>
      </c>
      <c r="Q14" s="11">
        <v>100</v>
      </c>
      <c r="R14" s="11" t="s">
        <v>123</v>
      </c>
      <c r="S14" s="11" t="s">
        <v>71</v>
      </c>
      <c r="T14" s="11" t="s">
        <v>107</v>
      </c>
      <c r="U14" s="8" t="s">
        <v>232</v>
      </c>
      <c r="V14" s="8" t="s">
        <v>232</v>
      </c>
      <c r="W14" s="8"/>
      <c r="X14" s="8"/>
      <c r="Y14" s="9">
        <v>1</v>
      </c>
      <c r="Z14" s="8" t="s">
        <v>230</v>
      </c>
      <c r="AA14" s="17" t="s">
        <v>248</v>
      </c>
    </row>
    <row r="15" spans="1:27" ht="36" x14ac:dyDescent="0.25">
      <c r="A15" s="3">
        <v>116</v>
      </c>
      <c r="B15" s="11" t="s">
        <v>64</v>
      </c>
      <c r="C15" s="11" t="s">
        <v>65</v>
      </c>
      <c r="D15" s="11" t="s">
        <v>3</v>
      </c>
      <c r="E15" s="11">
        <v>2019</v>
      </c>
      <c r="F15" s="11">
        <v>138</v>
      </c>
      <c r="G15" s="11" t="s">
        <v>2</v>
      </c>
      <c r="H15" s="11" t="s">
        <v>11</v>
      </c>
      <c r="I15" s="11" t="s">
        <v>10</v>
      </c>
      <c r="J15" s="11" t="s">
        <v>13</v>
      </c>
      <c r="K15" s="11" t="s">
        <v>124</v>
      </c>
      <c r="L15" s="11" t="s">
        <v>125</v>
      </c>
      <c r="M15" s="11">
        <v>1</v>
      </c>
      <c r="N15" s="11" t="s">
        <v>126</v>
      </c>
      <c r="O15" s="11" t="s">
        <v>127</v>
      </c>
      <c r="P15" s="11" t="s">
        <v>128</v>
      </c>
      <c r="Q15" s="11">
        <v>100</v>
      </c>
      <c r="R15" s="11" t="s">
        <v>40</v>
      </c>
      <c r="S15" s="11" t="s">
        <v>129</v>
      </c>
      <c r="T15" s="11" t="s">
        <v>50</v>
      </c>
      <c r="U15" s="8" t="s">
        <v>232</v>
      </c>
      <c r="V15" s="8"/>
      <c r="W15" s="8"/>
      <c r="X15" s="8"/>
      <c r="Y15" s="9">
        <v>1</v>
      </c>
      <c r="Z15" s="8" t="s">
        <v>230</v>
      </c>
      <c r="AA15" s="17" t="s">
        <v>238</v>
      </c>
    </row>
    <row r="16" spans="1:27" ht="45" x14ac:dyDescent="0.25">
      <c r="A16" s="3">
        <v>113</v>
      </c>
      <c r="B16" s="11" t="s">
        <v>64</v>
      </c>
      <c r="C16" s="11" t="s">
        <v>65</v>
      </c>
      <c r="D16" s="11" t="s">
        <v>3</v>
      </c>
      <c r="E16" s="11">
        <v>2020</v>
      </c>
      <c r="F16" s="11">
        <v>141</v>
      </c>
      <c r="G16" s="11" t="s">
        <v>2</v>
      </c>
      <c r="H16" s="11" t="s">
        <v>11</v>
      </c>
      <c r="I16" s="11" t="s">
        <v>10</v>
      </c>
      <c r="J16" s="11" t="s">
        <v>13</v>
      </c>
      <c r="K16" s="11" t="s">
        <v>130</v>
      </c>
      <c r="L16" s="11" t="s">
        <v>131</v>
      </c>
      <c r="M16" s="11">
        <v>1</v>
      </c>
      <c r="N16" s="11" t="s">
        <v>132</v>
      </c>
      <c r="O16" s="11" t="s">
        <v>133</v>
      </c>
      <c r="P16" s="11" t="s">
        <v>134</v>
      </c>
      <c r="Q16" s="11">
        <v>1</v>
      </c>
      <c r="R16" s="11" t="s">
        <v>52</v>
      </c>
      <c r="S16" s="11" t="s">
        <v>135</v>
      </c>
      <c r="T16" s="11" t="s">
        <v>51</v>
      </c>
      <c r="U16" s="8" t="s">
        <v>232</v>
      </c>
      <c r="V16" s="8" t="s">
        <v>232</v>
      </c>
      <c r="W16" s="8"/>
      <c r="X16" s="8"/>
      <c r="Y16" s="9">
        <v>0</v>
      </c>
      <c r="Z16" s="8" t="s">
        <v>228</v>
      </c>
      <c r="AA16" s="17" t="s">
        <v>239</v>
      </c>
    </row>
    <row r="17" spans="1:27" ht="81" x14ac:dyDescent="0.25">
      <c r="A17" s="3">
        <v>112</v>
      </c>
      <c r="B17" s="11" t="s">
        <v>64</v>
      </c>
      <c r="C17" s="11" t="s">
        <v>65</v>
      </c>
      <c r="D17" s="11" t="s">
        <v>3</v>
      </c>
      <c r="E17" s="11">
        <v>2020</v>
      </c>
      <c r="F17" s="11">
        <v>161</v>
      </c>
      <c r="G17" s="11" t="s">
        <v>2</v>
      </c>
      <c r="H17" s="11" t="s">
        <v>11</v>
      </c>
      <c r="I17" s="11" t="s">
        <v>10</v>
      </c>
      <c r="J17" s="11" t="s">
        <v>13</v>
      </c>
      <c r="K17" s="11" t="s">
        <v>136</v>
      </c>
      <c r="L17" s="11" t="s">
        <v>85</v>
      </c>
      <c r="M17" s="11">
        <v>1</v>
      </c>
      <c r="N17" s="11" t="s">
        <v>86</v>
      </c>
      <c r="O17" s="11" t="s">
        <v>87</v>
      </c>
      <c r="P17" s="11" t="s">
        <v>88</v>
      </c>
      <c r="Q17" s="11">
        <v>1</v>
      </c>
      <c r="R17" s="11" t="s">
        <v>49</v>
      </c>
      <c r="S17" s="11" t="s">
        <v>44</v>
      </c>
      <c r="T17" s="11" t="s">
        <v>137</v>
      </c>
      <c r="U17" s="8" t="s">
        <v>232</v>
      </c>
      <c r="V17" s="8"/>
      <c r="W17" s="8"/>
      <c r="X17" s="8"/>
      <c r="Y17" s="9">
        <v>1</v>
      </c>
      <c r="Z17" s="8" t="s">
        <v>230</v>
      </c>
      <c r="AA17" s="17" t="s">
        <v>241</v>
      </c>
    </row>
    <row r="18" spans="1:27" ht="54" x14ac:dyDescent="0.25">
      <c r="A18" s="3">
        <v>118</v>
      </c>
      <c r="B18" s="11" t="s">
        <v>64</v>
      </c>
      <c r="C18" s="11" t="s">
        <v>65</v>
      </c>
      <c r="D18" s="11" t="s">
        <v>3</v>
      </c>
      <c r="E18" s="11">
        <v>2019</v>
      </c>
      <c r="F18" s="11">
        <v>78</v>
      </c>
      <c r="G18" s="11" t="s">
        <v>6</v>
      </c>
      <c r="H18" s="11" t="s">
        <v>1</v>
      </c>
      <c r="I18" s="11" t="s">
        <v>54</v>
      </c>
      <c r="J18" s="11" t="s">
        <v>12</v>
      </c>
      <c r="K18" s="16" t="s">
        <v>138</v>
      </c>
      <c r="L18" s="16" t="s">
        <v>139</v>
      </c>
      <c r="M18" s="11">
        <v>12</v>
      </c>
      <c r="N18" s="16" t="s">
        <v>140</v>
      </c>
      <c r="O18" s="11" t="s">
        <v>141</v>
      </c>
      <c r="P18" s="11" t="s">
        <v>142</v>
      </c>
      <c r="Q18" s="11">
        <v>100</v>
      </c>
      <c r="R18" s="11" t="s">
        <v>43</v>
      </c>
      <c r="S18" s="11" t="s">
        <v>71</v>
      </c>
      <c r="T18" s="11" t="s">
        <v>107</v>
      </c>
      <c r="U18" s="8" t="s">
        <v>232</v>
      </c>
      <c r="V18" s="8"/>
      <c r="W18" s="8"/>
      <c r="X18" s="8"/>
      <c r="Y18" s="9">
        <v>0</v>
      </c>
      <c r="Z18" s="8" t="s">
        <v>227</v>
      </c>
      <c r="AA18" s="17" t="s">
        <v>249</v>
      </c>
    </row>
    <row r="19" spans="1:27" ht="72" x14ac:dyDescent="0.25">
      <c r="A19" s="3">
        <v>117</v>
      </c>
      <c r="B19" s="11" t="s">
        <v>64</v>
      </c>
      <c r="C19" s="11" t="s">
        <v>65</v>
      </c>
      <c r="D19" s="11" t="s">
        <v>3</v>
      </c>
      <c r="E19" s="11">
        <v>2020</v>
      </c>
      <c r="F19" s="11">
        <v>121</v>
      </c>
      <c r="G19" s="11" t="s">
        <v>6</v>
      </c>
      <c r="H19" s="11" t="s">
        <v>1</v>
      </c>
      <c r="I19" s="11" t="s">
        <v>0</v>
      </c>
      <c r="J19" s="11" t="s">
        <v>12</v>
      </c>
      <c r="K19" s="11" t="s">
        <v>143</v>
      </c>
      <c r="L19" s="11" t="s">
        <v>144</v>
      </c>
      <c r="M19" s="11">
        <v>4</v>
      </c>
      <c r="N19" s="11" t="s">
        <v>145</v>
      </c>
      <c r="O19" s="11" t="s">
        <v>141</v>
      </c>
      <c r="P19" s="11" t="s">
        <v>146</v>
      </c>
      <c r="Q19" s="11">
        <v>1</v>
      </c>
      <c r="R19" s="11" t="s">
        <v>147</v>
      </c>
      <c r="S19" s="11" t="s">
        <v>89</v>
      </c>
      <c r="T19" s="11" t="s">
        <v>51</v>
      </c>
      <c r="U19" s="8" t="s">
        <v>232</v>
      </c>
      <c r="V19" s="8"/>
      <c r="W19" s="8"/>
      <c r="X19" s="8"/>
      <c r="Y19" s="9">
        <v>0</v>
      </c>
      <c r="Z19" s="8" t="s">
        <v>228</v>
      </c>
      <c r="AA19" s="17" t="s">
        <v>250</v>
      </c>
    </row>
    <row r="20" spans="1:27" ht="45" x14ac:dyDescent="0.25">
      <c r="A20" s="3">
        <v>121</v>
      </c>
      <c r="B20" s="11" t="s">
        <v>64</v>
      </c>
      <c r="C20" s="11" t="s">
        <v>65</v>
      </c>
      <c r="D20" s="11" t="s">
        <v>3</v>
      </c>
      <c r="E20" s="11">
        <v>2019</v>
      </c>
      <c r="F20" s="11">
        <v>78</v>
      </c>
      <c r="G20" s="11" t="s">
        <v>6</v>
      </c>
      <c r="H20" s="11" t="s">
        <v>1</v>
      </c>
      <c r="I20" s="11" t="s">
        <v>54</v>
      </c>
      <c r="J20" s="11" t="s">
        <v>9</v>
      </c>
      <c r="K20" s="16" t="s">
        <v>148</v>
      </c>
      <c r="L20" s="16" t="s">
        <v>149</v>
      </c>
      <c r="M20" s="11">
        <v>13</v>
      </c>
      <c r="N20" s="16" t="s">
        <v>150</v>
      </c>
      <c r="O20" s="11" t="s">
        <v>151</v>
      </c>
      <c r="P20" s="11" t="s">
        <v>152</v>
      </c>
      <c r="Q20" s="11">
        <v>100</v>
      </c>
      <c r="R20" s="11" t="s">
        <v>43</v>
      </c>
      <c r="S20" s="11" t="s">
        <v>71</v>
      </c>
      <c r="T20" s="11" t="s">
        <v>107</v>
      </c>
      <c r="U20" s="8" t="s">
        <v>232</v>
      </c>
      <c r="V20" s="8"/>
      <c r="W20" s="8"/>
      <c r="X20" s="8"/>
      <c r="Y20" s="9">
        <v>1</v>
      </c>
      <c r="Z20" s="8" t="s">
        <v>230</v>
      </c>
      <c r="AA20" s="17" t="s">
        <v>242</v>
      </c>
    </row>
    <row r="21" spans="1:27" ht="72" x14ac:dyDescent="0.25">
      <c r="A21" s="3">
        <v>122</v>
      </c>
      <c r="B21" s="11" t="s">
        <v>64</v>
      </c>
      <c r="C21" s="11" t="s">
        <v>65</v>
      </c>
      <c r="D21" s="11" t="s">
        <v>3</v>
      </c>
      <c r="E21" s="11">
        <v>2020</v>
      </c>
      <c r="F21" s="11">
        <v>121</v>
      </c>
      <c r="G21" s="11" t="s">
        <v>6</v>
      </c>
      <c r="H21" s="11" t="s">
        <v>1</v>
      </c>
      <c r="I21" s="11" t="s">
        <v>0</v>
      </c>
      <c r="J21" s="11" t="s">
        <v>9</v>
      </c>
      <c r="K21" s="11" t="s">
        <v>153</v>
      </c>
      <c r="L21" s="11" t="s">
        <v>154</v>
      </c>
      <c r="M21" s="11">
        <v>5</v>
      </c>
      <c r="N21" s="11" t="s">
        <v>155</v>
      </c>
      <c r="O21" s="11" t="s">
        <v>141</v>
      </c>
      <c r="P21" s="11" t="s">
        <v>156</v>
      </c>
      <c r="Q21" s="11">
        <v>1</v>
      </c>
      <c r="R21" s="11" t="s">
        <v>43</v>
      </c>
      <c r="S21" s="11" t="s">
        <v>89</v>
      </c>
      <c r="T21" s="11" t="s">
        <v>51</v>
      </c>
      <c r="U21" s="8" t="s">
        <v>232</v>
      </c>
      <c r="V21" s="8"/>
      <c r="W21" s="8"/>
      <c r="X21" s="8"/>
      <c r="Y21" s="9">
        <v>0</v>
      </c>
      <c r="Z21" s="8" t="s">
        <v>228</v>
      </c>
      <c r="AA21" s="17" t="s">
        <v>250</v>
      </c>
    </row>
    <row r="22" spans="1:27" ht="54" x14ac:dyDescent="0.25">
      <c r="A22" s="3">
        <v>124</v>
      </c>
      <c r="B22" s="11" t="s">
        <v>64</v>
      </c>
      <c r="C22" s="11" t="s">
        <v>65</v>
      </c>
      <c r="D22" s="11" t="s">
        <v>3</v>
      </c>
      <c r="E22" s="11">
        <v>2019</v>
      </c>
      <c r="F22" s="11">
        <v>78</v>
      </c>
      <c r="G22" s="11" t="s">
        <v>6</v>
      </c>
      <c r="H22" s="11" t="s">
        <v>1</v>
      </c>
      <c r="I22" s="11" t="s">
        <v>54</v>
      </c>
      <c r="J22" s="11" t="s">
        <v>8</v>
      </c>
      <c r="K22" s="16" t="s">
        <v>157</v>
      </c>
      <c r="L22" s="16" t="s">
        <v>158</v>
      </c>
      <c r="M22" s="11">
        <v>14</v>
      </c>
      <c r="N22" s="16" t="s">
        <v>159</v>
      </c>
      <c r="O22" s="11" t="s">
        <v>151</v>
      </c>
      <c r="P22" s="11" t="s">
        <v>152</v>
      </c>
      <c r="Q22" s="11">
        <v>100</v>
      </c>
      <c r="R22" s="11" t="s">
        <v>43</v>
      </c>
      <c r="S22" s="11" t="s">
        <v>71</v>
      </c>
      <c r="T22" s="11" t="s">
        <v>107</v>
      </c>
      <c r="U22" s="8" t="s">
        <v>232</v>
      </c>
      <c r="V22" s="8"/>
      <c r="W22" s="8"/>
      <c r="X22" s="8"/>
      <c r="Y22" s="9">
        <v>1</v>
      </c>
      <c r="Z22" s="8" t="s">
        <v>230</v>
      </c>
      <c r="AA22" s="17" t="s">
        <v>243</v>
      </c>
    </row>
    <row r="23" spans="1:27" ht="81" x14ac:dyDescent="0.25">
      <c r="A23" s="3">
        <v>123</v>
      </c>
      <c r="B23" s="11" t="s">
        <v>64</v>
      </c>
      <c r="C23" s="11" t="s">
        <v>65</v>
      </c>
      <c r="D23" s="11" t="s">
        <v>3</v>
      </c>
      <c r="E23" s="11">
        <v>2020</v>
      </c>
      <c r="F23" s="11">
        <v>121</v>
      </c>
      <c r="G23" s="11" t="s">
        <v>6</v>
      </c>
      <c r="H23" s="11" t="s">
        <v>1</v>
      </c>
      <c r="I23" s="11" t="s">
        <v>0</v>
      </c>
      <c r="J23" s="11" t="s">
        <v>8</v>
      </c>
      <c r="K23" s="11" t="s">
        <v>160</v>
      </c>
      <c r="L23" s="11" t="s">
        <v>161</v>
      </c>
      <c r="M23" s="11">
        <v>6</v>
      </c>
      <c r="N23" s="11" t="s">
        <v>162</v>
      </c>
      <c r="O23" s="11" t="s">
        <v>141</v>
      </c>
      <c r="P23" s="11" t="s">
        <v>163</v>
      </c>
      <c r="Q23" s="11">
        <v>1</v>
      </c>
      <c r="R23" s="11" t="s">
        <v>43</v>
      </c>
      <c r="S23" s="11" t="s">
        <v>89</v>
      </c>
      <c r="T23" s="11" t="s">
        <v>51</v>
      </c>
      <c r="U23" s="8" t="s">
        <v>232</v>
      </c>
      <c r="V23" s="8"/>
      <c r="W23" s="8"/>
      <c r="X23" s="8"/>
      <c r="Y23" s="9">
        <v>0</v>
      </c>
      <c r="Z23" s="8" t="s">
        <v>228</v>
      </c>
      <c r="AA23" s="17" t="s">
        <v>251</v>
      </c>
    </row>
    <row r="24" spans="1:27" ht="45" x14ac:dyDescent="0.25">
      <c r="A24" s="3">
        <v>127</v>
      </c>
      <c r="B24" s="11" t="s">
        <v>64</v>
      </c>
      <c r="C24" s="11" t="s">
        <v>65</v>
      </c>
      <c r="D24" s="11" t="s">
        <v>3</v>
      </c>
      <c r="E24" s="11">
        <v>2019</v>
      </c>
      <c r="F24" s="11">
        <v>78</v>
      </c>
      <c r="G24" s="11" t="s">
        <v>6</v>
      </c>
      <c r="H24" s="11" t="s">
        <v>1</v>
      </c>
      <c r="I24" s="11" t="s">
        <v>54</v>
      </c>
      <c r="J24" s="11" t="s">
        <v>7</v>
      </c>
      <c r="K24" s="16" t="s">
        <v>164</v>
      </c>
      <c r="L24" s="16" t="s">
        <v>165</v>
      </c>
      <c r="M24" s="11">
        <v>15</v>
      </c>
      <c r="N24" s="16" t="s">
        <v>166</v>
      </c>
      <c r="O24" s="11" t="s">
        <v>141</v>
      </c>
      <c r="P24" s="11" t="s">
        <v>167</v>
      </c>
      <c r="Q24" s="11">
        <v>100</v>
      </c>
      <c r="R24" s="11" t="s">
        <v>43</v>
      </c>
      <c r="S24" s="11" t="s">
        <v>71</v>
      </c>
      <c r="T24" s="11" t="s">
        <v>107</v>
      </c>
      <c r="U24" s="8" t="s">
        <v>232</v>
      </c>
      <c r="V24" s="8"/>
      <c r="W24" s="8"/>
      <c r="X24" s="8"/>
      <c r="Y24" s="9">
        <v>1</v>
      </c>
      <c r="Z24" s="8" t="s">
        <v>230</v>
      </c>
      <c r="AA24" s="17" t="s">
        <v>244</v>
      </c>
    </row>
    <row r="25" spans="1:27" ht="36" x14ac:dyDescent="0.25">
      <c r="A25" s="3">
        <v>133</v>
      </c>
      <c r="B25" s="11" t="s">
        <v>64</v>
      </c>
      <c r="C25" s="11" t="s">
        <v>65</v>
      </c>
      <c r="D25" s="11" t="s">
        <v>3</v>
      </c>
      <c r="E25" s="11">
        <v>2019</v>
      </c>
      <c r="F25" s="11">
        <v>138</v>
      </c>
      <c r="G25" s="11" t="s">
        <v>2</v>
      </c>
      <c r="H25" s="11" t="s">
        <v>11</v>
      </c>
      <c r="I25" s="11" t="s">
        <v>10</v>
      </c>
      <c r="J25" s="11" t="s">
        <v>57</v>
      </c>
      <c r="K25" s="11" t="s">
        <v>168</v>
      </c>
      <c r="L25" s="11" t="s">
        <v>169</v>
      </c>
      <c r="M25" s="11">
        <v>2</v>
      </c>
      <c r="N25" s="11" t="s">
        <v>170</v>
      </c>
      <c r="O25" s="11" t="s">
        <v>171</v>
      </c>
      <c r="P25" s="11" t="s">
        <v>172</v>
      </c>
      <c r="Q25" s="11">
        <v>100</v>
      </c>
      <c r="R25" s="11" t="s">
        <v>41</v>
      </c>
      <c r="S25" s="11" t="s">
        <v>129</v>
      </c>
      <c r="T25" s="11" t="s">
        <v>50</v>
      </c>
      <c r="U25" s="8" t="s">
        <v>232</v>
      </c>
      <c r="V25" s="8"/>
      <c r="W25" s="8"/>
      <c r="X25" s="8"/>
      <c r="Y25" s="9">
        <v>0</v>
      </c>
      <c r="Z25" s="8" t="s">
        <v>227</v>
      </c>
      <c r="AA25" s="17" t="s">
        <v>233</v>
      </c>
    </row>
    <row r="26" spans="1:27" ht="54" x14ac:dyDescent="0.25">
      <c r="A26" s="3">
        <v>135</v>
      </c>
      <c r="B26" s="11" t="s">
        <v>64</v>
      </c>
      <c r="C26" s="11" t="s">
        <v>65</v>
      </c>
      <c r="D26" s="11" t="s">
        <v>3</v>
      </c>
      <c r="E26" s="11">
        <v>2020</v>
      </c>
      <c r="F26" s="11">
        <v>141</v>
      </c>
      <c r="G26" s="11" t="s">
        <v>2</v>
      </c>
      <c r="H26" s="11" t="s">
        <v>11</v>
      </c>
      <c r="I26" s="11" t="s">
        <v>10</v>
      </c>
      <c r="J26" s="11" t="s">
        <v>57</v>
      </c>
      <c r="K26" s="11" t="s">
        <v>173</v>
      </c>
      <c r="L26" s="11" t="s">
        <v>131</v>
      </c>
      <c r="M26" s="11">
        <v>1</v>
      </c>
      <c r="N26" s="11" t="s">
        <v>132</v>
      </c>
      <c r="O26" s="11" t="s">
        <v>133</v>
      </c>
      <c r="P26" s="11" t="s">
        <v>134</v>
      </c>
      <c r="Q26" s="11">
        <v>1</v>
      </c>
      <c r="R26" s="11" t="s">
        <v>52</v>
      </c>
      <c r="S26" s="11" t="s">
        <v>135</v>
      </c>
      <c r="T26" s="11" t="s">
        <v>51</v>
      </c>
      <c r="U26" s="8" t="s">
        <v>232</v>
      </c>
      <c r="V26" s="8"/>
      <c r="W26" s="8"/>
      <c r="X26" s="8"/>
      <c r="Y26" s="9">
        <v>0</v>
      </c>
      <c r="Z26" s="8" t="s">
        <v>228</v>
      </c>
      <c r="AA26" s="17" t="s">
        <v>239</v>
      </c>
    </row>
    <row r="27" spans="1:27" ht="63" x14ac:dyDescent="0.25">
      <c r="A27" s="3">
        <v>136</v>
      </c>
      <c r="B27" s="11" t="s">
        <v>64</v>
      </c>
      <c r="C27" s="11" t="s">
        <v>65</v>
      </c>
      <c r="D27" s="11" t="s">
        <v>3</v>
      </c>
      <c r="E27" s="11">
        <v>2020</v>
      </c>
      <c r="F27" s="11">
        <v>161</v>
      </c>
      <c r="G27" s="11" t="s">
        <v>2</v>
      </c>
      <c r="H27" s="11" t="s">
        <v>11</v>
      </c>
      <c r="I27" s="11" t="s">
        <v>10</v>
      </c>
      <c r="J27" s="11" t="s">
        <v>57</v>
      </c>
      <c r="K27" s="11" t="s">
        <v>174</v>
      </c>
      <c r="L27" s="11" t="s">
        <v>175</v>
      </c>
      <c r="M27" s="11">
        <v>1</v>
      </c>
      <c r="N27" s="11" t="s">
        <v>176</v>
      </c>
      <c r="O27" s="11" t="s">
        <v>99</v>
      </c>
      <c r="P27" s="11" t="s">
        <v>100</v>
      </c>
      <c r="Q27" s="11">
        <v>1</v>
      </c>
      <c r="R27" s="11" t="s">
        <v>101</v>
      </c>
      <c r="S27" s="11" t="s">
        <v>44</v>
      </c>
      <c r="T27" s="11" t="s">
        <v>137</v>
      </c>
      <c r="U27" s="8" t="s">
        <v>232</v>
      </c>
      <c r="V27" s="8"/>
      <c r="W27" s="8"/>
      <c r="X27" s="8"/>
      <c r="Y27" s="9">
        <v>0</v>
      </c>
      <c r="Z27" s="8" t="s">
        <v>228</v>
      </c>
      <c r="AA27" s="17" t="s">
        <v>252</v>
      </c>
    </row>
    <row r="28" spans="1:27" ht="72" x14ac:dyDescent="0.25">
      <c r="A28" s="3">
        <v>137</v>
      </c>
      <c r="B28" s="11" t="s">
        <v>64</v>
      </c>
      <c r="C28" s="11" t="s">
        <v>65</v>
      </c>
      <c r="D28" s="11" t="s">
        <v>3</v>
      </c>
      <c r="E28" s="11">
        <v>2020</v>
      </c>
      <c r="F28" s="11">
        <v>121</v>
      </c>
      <c r="G28" s="11" t="s">
        <v>6</v>
      </c>
      <c r="H28" s="11" t="s">
        <v>1</v>
      </c>
      <c r="I28" s="11" t="s">
        <v>45</v>
      </c>
      <c r="J28" s="11" t="s">
        <v>46</v>
      </c>
      <c r="K28" s="11" t="s">
        <v>177</v>
      </c>
      <c r="L28" s="11" t="s">
        <v>178</v>
      </c>
      <c r="M28" s="11">
        <v>7</v>
      </c>
      <c r="N28" s="11" t="s">
        <v>179</v>
      </c>
      <c r="O28" s="11" t="s">
        <v>180</v>
      </c>
      <c r="P28" s="11" t="s">
        <v>181</v>
      </c>
      <c r="Q28" s="11">
        <v>1</v>
      </c>
      <c r="R28" s="11" t="s">
        <v>43</v>
      </c>
      <c r="S28" s="11" t="s">
        <v>89</v>
      </c>
      <c r="T28" s="11" t="s">
        <v>51</v>
      </c>
      <c r="U28" s="8" t="s">
        <v>232</v>
      </c>
      <c r="V28" s="8"/>
      <c r="W28" s="8"/>
      <c r="X28" s="8"/>
      <c r="Y28" s="9">
        <v>0</v>
      </c>
      <c r="Z28" s="8" t="s">
        <v>228</v>
      </c>
      <c r="AA28" s="17" t="s">
        <v>250</v>
      </c>
    </row>
    <row r="29" spans="1:27" ht="48" x14ac:dyDescent="0.25">
      <c r="A29" s="3">
        <v>138</v>
      </c>
      <c r="B29" s="11" t="s">
        <v>64</v>
      </c>
      <c r="C29" s="11" t="s">
        <v>65</v>
      </c>
      <c r="D29" s="11" t="s">
        <v>3</v>
      </c>
      <c r="E29" s="11">
        <v>2020</v>
      </c>
      <c r="F29" s="11">
        <v>121</v>
      </c>
      <c r="G29" s="11" t="s">
        <v>6</v>
      </c>
      <c r="H29" s="11" t="s">
        <v>1</v>
      </c>
      <c r="I29" s="11" t="s">
        <v>45</v>
      </c>
      <c r="J29" s="11" t="s">
        <v>47</v>
      </c>
      <c r="K29" s="11" t="s">
        <v>182</v>
      </c>
      <c r="L29" s="11" t="s">
        <v>183</v>
      </c>
      <c r="M29" s="11">
        <v>8</v>
      </c>
      <c r="N29" s="11" t="s">
        <v>184</v>
      </c>
      <c r="O29" s="11" t="s">
        <v>185</v>
      </c>
      <c r="P29" s="11" t="s">
        <v>186</v>
      </c>
      <c r="Q29" s="11">
        <v>1</v>
      </c>
      <c r="R29" s="11" t="s">
        <v>49</v>
      </c>
      <c r="S29" s="11" t="s">
        <v>89</v>
      </c>
      <c r="T29" s="11" t="s">
        <v>51</v>
      </c>
      <c r="U29" s="8" t="s">
        <v>232</v>
      </c>
      <c r="V29" s="8"/>
      <c r="W29" s="8"/>
      <c r="X29" s="8"/>
      <c r="Y29" s="9">
        <v>0</v>
      </c>
      <c r="Z29" s="8" t="s">
        <v>228</v>
      </c>
      <c r="AA29" s="17" t="s">
        <v>250</v>
      </c>
    </row>
    <row r="30" spans="1:27" ht="36" x14ac:dyDescent="0.25">
      <c r="A30" s="3">
        <v>140</v>
      </c>
      <c r="B30" s="11" t="s">
        <v>64</v>
      </c>
      <c r="C30" s="11" t="s">
        <v>65</v>
      </c>
      <c r="D30" s="11" t="s">
        <v>3</v>
      </c>
      <c r="E30" s="11">
        <v>2019</v>
      </c>
      <c r="F30" s="11">
        <v>138</v>
      </c>
      <c r="G30" s="11" t="s">
        <v>2</v>
      </c>
      <c r="H30" s="11" t="s">
        <v>11</v>
      </c>
      <c r="I30" s="11" t="s">
        <v>10</v>
      </c>
      <c r="J30" s="11" t="s">
        <v>58</v>
      </c>
      <c r="K30" s="11" t="s">
        <v>187</v>
      </c>
      <c r="L30" s="11" t="s">
        <v>188</v>
      </c>
      <c r="M30" s="11">
        <v>3</v>
      </c>
      <c r="N30" s="11" t="s">
        <v>189</v>
      </c>
      <c r="O30" s="11" t="s">
        <v>190</v>
      </c>
      <c r="P30" s="11" t="s">
        <v>191</v>
      </c>
      <c r="Q30" s="11">
        <v>100</v>
      </c>
      <c r="R30" s="11" t="s">
        <v>40</v>
      </c>
      <c r="S30" s="11" t="s">
        <v>129</v>
      </c>
      <c r="T30" s="11" t="s">
        <v>50</v>
      </c>
      <c r="U30" s="8" t="s">
        <v>232</v>
      </c>
      <c r="V30" s="8"/>
      <c r="W30" s="8"/>
      <c r="X30" s="8"/>
      <c r="Y30" s="9">
        <v>0</v>
      </c>
      <c r="Z30" s="8" t="s">
        <v>227</v>
      </c>
      <c r="AA30" s="17" t="s">
        <v>245</v>
      </c>
    </row>
    <row r="31" spans="1:27" ht="54" x14ac:dyDescent="0.25">
      <c r="A31" s="3">
        <v>142</v>
      </c>
      <c r="B31" s="11" t="s">
        <v>64</v>
      </c>
      <c r="C31" s="11" t="s">
        <v>65</v>
      </c>
      <c r="D31" s="11" t="s">
        <v>3</v>
      </c>
      <c r="E31" s="11">
        <v>2020</v>
      </c>
      <c r="F31" s="11">
        <v>141</v>
      </c>
      <c r="G31" s="11" t="s">
        <v>2</v>
      </c>
      <c r="H31" s="11" t="s">
        <v>11</v>
      </c>
      <c r="I31" s="11" t="s">
        <v>10</v>
      </c>
      <c r="J31" s="11" t="s">
        <v>58</v>
      </c>
      <c r="K31" s="11" t="s">
        <v>192</v>
      </c>
      <c r="L31" s="11" t="s">
        <v>193</v>
      </c>
      <c r="M31" s="11">
        <v>1</v>
      </c>
      <c r="N31" s="11" t="s">
        <v>194</v>
      </c>
      <c r="O31" s="11" t="s">
        <v>195</v>
      </c>
      <c r="P31" s="11" t="s">
        <v>196</v>
      </c>
      <c r="Q31" s="11">
        <v>1</v>
      </c>
      <c r="R31" s="11" t="s">
        <v>197</v>
      </c>
      <c r="S31" s="11" t="s">
        <v>135</v>
      </c>
      <c r="T31" s="11" t="s">
        <v>51</v>
      </c>
      <c r="U31" s="8" t="s">
        <v>232</v>
      </c>
      <c r="V31" s="8"/>
      <c r="W31" s="8"/>
      <c r="X31" s="8"/>
      <c r="Y31" s="9">
        <v>0</v>
      </c>
      <c r="Z31" s="8" t="s">
        <v>228</v>
      </c>
      <c r="AA31" s="17" t="s">
        <v>253</v>
      </c>
    </row>
    <row r="32" spans="1:27" ht="81" x14ac:dyDescent="0.25">
      <c r="A32" s="3">
        <v>141</v>
      </c>
      <c r="B32" s="11" t="s">
        <v>64</v>
      </c>
      <c r="C32" s="11" t="s">
        <v>65</v>
      </c>
      <c r="D32" s="11" t="s">
        <v>3</v>
      </c>
      <c r="E32" s="11">
        <v>2020</v>
      </c>
      <c r="F32" s="11">
        <v>161</v>
      </c>
      <c r="G32" s="11" t="s">
        <v>2</v>
      </c>
      <c r="H32" s="11" t="s">
        <v>11</v>
      </c>
      <c r="I32" s="11" t="s">
        <v>10</v>
      </c>
      <c r="J32" s="11" t="s">
        <v>58</v>
      </c>
      <c r="K32" s="11" t="s">
        <v>198</v>
      </c>
      <c r="L32" s="11" t="s">
        <v>199</v>
      </c>
      <c r="M32" s="11">
        <v>1</v>
      </c>
      <c r="N32" s="11" t="s">
        <v>200</v>
      </c>
      <c r="O32" s="11" t="s">
        <v>201</v>
      </c>
      <c r="P32" s="11" t="s">
        <v>202</v>
      </c>
      <c r="Q32" s="11">
        <v>1</v>
      </c>
      <c r="R32" s="11" t="s">
        <v>203</v>
      </c>
      <c r="S32" s="11" t="s">
        <v>44</v>
      </c>
      <c r="T32" s="11" t="s">
        <v>137</v>
      </c>
      <c r="U32" s="8" t="s">
        <v>232</v>
      </c>
      <c r="V32" s="8" t="s">
        <v>232</v>
      </c>
      <c r="W32" s="8"/>
      <c r="X32" s="8"/>
      <c r="Y32" s="9">
        <v>0</v>
      </c>
      <c r="Z32" s="8" t="s">
        <v>228</v>
      </c>
      <c r="AA32" s="17" t="s">
        <v>252</v>
      </c>
    </row>
    <row r="33" spans="1:27" ht="36" x14ac:dyDescent="0.25">
      <c r="A33" s="3">
        <v>146</v>
      </c>
      <c r="B33" s="11" t="s">
        <v>64</v>
      </c>
      <c r="C33" s="11" t="s">
        <v>65</v>
      </c>
      <c r="D33" s="11" t="s">
        <v>3</v>
      </c>
      <c r="E33" s="11">
        <v>2019</v>
      </c>
      <c r="F33" s="11">
        <v>138</v>
      </c>
      <c r="G33" s="11" t="s">
        <v>2</v>
      </c>
      <c r="H33" s="11" t="s">
        <v>11</v>
      </c>
      <c r="I33" s="11" t="s">
        <v>10</v>
      </c>
      <c r="J33" s="11" t="s">
        <v>59</v>
      </c>
      <c r="K33" s="11" t="s">
        <v>204</v>
      </c>
      <c r="L33" s="11" t="s">
        <v>205</v>
      </c>
      <c r="M33" s="11">
        <v>4</v>
      </c>
      <c r="N33" s="11" t="s">
        <v>206</v>
      </c>
      <c r="O33" s="11" t="s">
        <v>207</v>
      </c>
      <c r="P33" s="11" t="s">
        <v>208</v>
      </c>
      <c r="Q33" s="11">
        <v>100</v>
      </c>
      <c r="R33" s="11" t="s">
        <v>56</v>
      </c>
      <c r="S33" s="11" t="s">
        <v>129</v>
      </c>
      <c r="T33" s="11" t="s">
        <v>50</v>
      </c>
      <c r="U33" s="8" t="s">
        <v>232</v>
      </c>
      <c r="V33" s="8"/>
      <c r="W33" s="8"/>
      <c r="X33" s="8"/>
      <c r="Y33" s="9">
        <v>1</v>
      </c>
      <c r="Z33" s="8" t="s">
        <v>230</v>
      </c>
      <c r="AA33" s="17" t="s">
        <v>254</v>
      </c>
    </row>
    <row r="34" spans="1:27" ht="48" x14ac:dyDescent="0.25">
      <c r="A34" s="3">
        <v>145</v>
      </c>
      <c r="B34" s="11" t="s">
        <v>64</v>
      </c>
      <c r="C34" s="11" t="s">
        <v>65</v>
      </c>
      <c r="D34" s="11" t="s">
        <v>3</v>
      </c>
      <c r="E34" s="11">
        <v>2020</v>
      </c>
      <c r="F34" s="11">
        <v>141</v>
      </c>
      <c r="G34" s="11" t="s">
        <v>2</v>
      </c>
      <c r="H34" s="11" t="s">
        <v>11</v>
      </c>
      <c r="I34" s="11" t="s">
        <v>10</v>
      </c>
      <c r="J34" s="11" t="s">
        <v>59</v>
      </c>
      <c r="K34" s="11" t="s">
        <v>209</v>
      </c>
      <c r="L34" s="11" t="s">
        <v>210</v>
      </c>
      <c r="M34" s="11">
        <v>1</v>
      </c>
      <c r="N34" s="11" t="s">
        <v>211</v>
      </c>
      <c r="O34" s="11" t="s">
        <v>212</v>
      </c>
      <c r="P34" s="11" t="s">
        <v>213</v>
      </c>
      <c r="Q34" s="11">
        <v>1</v>
      </c>
      <c r="R34" s="11" t="s">
        <v>214</v>
      </c>
      <c r="S34" s="11" t="s">
        <v>135</v>
      </c>
      <c r="T34" s="11" t="s">
        <v>4</v>
      </c>
      <c r="U34" s="8" t="s">
        <v>232</v>
      </c>
      <c r="V34" s="8"/>
      <c r="W34" s="8"/>
      <c r="X34" s="8"/>
      <c r="Y34" s="9">
        <v>0</v>
      </c>
      <c r="Z34" s="8" t="s">
        <v>228</v>
      </c>
      <c r="AA34" s="17" t="s">
        <v>255</v>
      </c>
    </row>
  </sheetData>
  <autoFilter ref="A4:AA34"/>
  <mergeCells count="5">
    <mergeCell ref="A3:T3"/>
    <mergeCell ref="A1:AA1"/>
    <mergeCell ref="A2:AA2"/>
    <mergeCell ref="U3:X3"/>
    <mergeCell ref="Y3:AA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1" stopIfTrue="1" operator="equal" id="{6A77A99C-02E6-4C5B-B4B2-9179CE2A75B8}">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22" stopIfTrue="1" operator="equal" id="{45C2214C-DB81-4C45-979F-ACB450D310B7}">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23" stopIfTrue="1" operator="equal" id="{797A18E5-4571-4C5E-8B5C-3650C6D817E6}">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24" stopIfTrue="1" operator="equal" id="{41E04F9F-4D16-4CB4-AD93-AFC5484C525A}">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Z5:Z7 Z16</xm:sqref>
        </x14:conditionalFormatting>
        <x14:conditionalFormatting xmlns:xm="http://schemas.microsoft.com/office/excel/2006/main">
          <x14:cfRule type="cellIs" priority="113" stopIfTrue="1" operator="equal" id="{2D39ECAE-003E-4C5E-B557-53C7E59DC703}">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14" stopIfTrue="1" operator="equal" id="{69580FFB-4874-4038-9D49-A14C339B8159}">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15" stopIfTrue="1" operator="equal" id="{FA36ADF3-FBAC-42E5-96B4-7E143809CA26}">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16" stopIfTrue="1" operator="equal" id="{01E2ED06-5897-4AEE-A52E-B0595DD746B4}">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Z8</xm:sqref>
        </x14:conditionalFormatting>
        <x14:conditionalFormatting xmlns:xm="http://schemas.microsoft.com/office/excel/2006/main">
          <x14:cfRule type="cellIs" priority="109" stopIfTrue="1" operator="equal" id="{1473787A-5582-4D3C-83E1-A51A4508962C}">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10" stopIfTrue="1" operator="equal" id="{FA24F0B0-6BEC-4E3F-933E-172FEBEF89CA}">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11" stopIfTrue="1" operator="equal" id="{F8AD3FAC-9183-4513-A8B2-1CFEEFC8C2FB}">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12" stopIfTrue="1" operator="equal" id="{3B85EF10-9E4B-4D40-BCAE-E456106FBE71}">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Z9</xm:sqref>
        </x14:conditionalFormatting>
        <x14:conditionalFormatting xmlns:xm="http://schemas.microsoft.com/office/excel/2006/main">
          <x14:cfRule type="cellIs" priority="105" stopIfTrue="1" operator="equal" id="{902E80F0-0DA4-418C-BFC8-66D21A20900A}">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06" stopIfTrue="1" operator="equal" id="{3135A282-B740-4F46-8E28-9D4F58820B49}">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07" stopIfTrue="1" operator="equal" id="{8671DA46-5F7D-45B1-8412-4827BBD82DB2}">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08" stopIfTrue="1" operator="equal" id="{2C05997F-1D9B-49FE-87DD-930B329BD5E5}">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Z10</xm:sqref>
        </x14:conditionalFormatting>
        <x14:conditionalFormatting xmlns:xm="http://schemas.microsoft.com/office/excel/2006/main">
          <x14:cfRule type="cellIs" priority="101" stopIfTrue="1" operator="equal" id="{ABBFED51-1755-4059-BD06-6E8748166249}">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02" stopIfTrue="1" operator="equal" id="{B5852BE8-387C-4639-BC29-C9A3D8141650}">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03" stopIfTrue="1" operator="equal" id="{5F7532E3-51F6-4E43-8EDE-CA967A80FDE9}">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04" stopIfTrue="1" operator="equal" id="{52C15D04-92B4-4E79-B0C0-A1CDD2EF481C}">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Z11</xm:sqref>
        </x14:conditionalFormatting>
        <x14:conditionalFormatting xmlns:xm="http://schemas.microsoft.com/office/excel/2006/main">
          <x14:cfRule type="cellIs" priority="97" stopIfTrue="1" operator="equal" id="{407B3A47-2E9A-42A2-94C2-CDF603D37106}">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98" stopIfTrue="1" operator="equal" id="{88F11F39-A004-44EB-B356-C6E8A60D8BE8}">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99" stopIfTrue="1" operator="equal" id="{B85623B1-DAC4-4BB0-83AF-968ED9C3D55A}">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00" stopIfTrue="1" operator="equal" id="{7D2A2741-EB14-463E-B0CA-8C92232B6B59}">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Z12</xm:sqref>
        </x14:conditionalFormatting>
        <x14:conditionalFormatting xmlns:xm="http://schemas.microsoft.com/office/excel/2006/main">
          <x14:cfRule type="cellIs" priority="93" stopIfTrue="1" operator="equal" id="{D810135C-3C6E-47D5-AC79-FDC0B60D693F}">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94" stopIfTrue="1" operator="equal" id="{A50EC66E-6D29-4DDA-8D4E-2EE6F0B1C000}">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95" stopIfTrue="1" operator="equal" id="{841951BC-42A1-4848-AC84-F0D0A5FA6989}">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96" stopIfTrue="1" operator="equal" id="{B3663772-A72A-4B9E-8D53-C3BCD1941773}">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Z13</xm:sqref>
        </x14:conditionalFormatting>
        <x14:conditionalFormatting xmlns:xm="http://schemas.microsoft.com/office/excel/2006/main">
          <x14:cfRule type="cellIs" priority="89" stopIfTrue="1" operator="equal" id="{D104FD9F-64D6-46F4-A721-2FF0DEE521E0}">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90" stopIfTrue="1" operator="equal" id="{985396AC-AFF4-43BA-9EA5-7D02908FAB7E}">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91" stopIfTrue="1" operator="equal" id="{27BB4FEE-90EE-44D6-85B6-55FA8F138296}">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92" stopIfTrue="1" operator="equal" id="{AF48D3A3-92B5-4B18-B245-70A11EBD8E0F}">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Z14</xm:sqref>
        </x14:conditionalFormatting>
        <x14:conditionalFormatting xmlns:xm="http://schemas.microsoft.com/office/excel/2006/main">
          <x14:cfRule type="cellIs" priority="81" stopIfTrue="1" operator="equal" id="{680EF919-5243-4A63-BA43-65A76F392008}">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82" stopIfTrue="1" operator="equal" id="{C3A82F7B-3F4B-41F1-85E7-27F8D5085B1E}">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83" stopIfTrue="1" operator="equal" id="{AE1D65DA-950F-47B2-BBE0-9F69375E721D}">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4" stopIfTrue="1" operator="equal" id="{DAA2FF2E-250A-44B9-AD7D-D0A6C6DE7421}">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Z15</xm:sqref>
        </x14:conditionalFormatting>
        <x14:conditionalFormatting xmlns:xm="http://schemas.microsoft.com/office/excel/2006/main">
          <x14:cfRule type="cellIs" priority="77" stopIfTrue="1" operator="equal" id="{493B393F-5B36-49C2-A2ED-F0E27B863051}">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78" stopIfTrue="1" operator="equal" id="{5AFBF81B-B4F2-4748-BE44-1D32839EBE87}">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9" stopIfTrue="1" operator="equal" id="{3729F1C8-5879-45B3-A266-9EB6571A6449}">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0" stopIfTrue="1" operator="equal" id="{E8311F23-763E-405B-B439-93F6876568D6}">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Z17</xm:sqref>
        </x14:conditionalFormatting>
        <x14:conditionalFormatting xmlns:xm="http://schemas.microsoft.com/office/excel/2006/main">
          <x14:cfRule type="cellIs" priority="73" stopIfTrue="1" operator="equal" id="{1AC28A7D-F816-4BD9-82BB-D146D30F055B}">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74" stopIfTrue="1" operator="equal" id="{8F72A1F7-78AC-423F-A2B7-7354346EAA78}">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5" stopIfTrue="1" operator="equal" id="{D0E66D40-A669-426B-A2CB-144DF2004CF6}">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76" stopIfTrue="1" operator="equal" id="{E2246902-DCD8-4090-AEF7-861FB5FB9C7B}">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Z18</xm:sqref>
        </x14:conditionalFormatting>
        <x14:conditionalFormatting xmlns:xm="http://schemas.microsoft.com/office/excel/2006/main">
          <x14:cfRule type="cellIs" priority="69" stopIfTrue="1" operator="equal" id="{58B47756-9605-4B54-8C4A-9554191C71D2}">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70" stopIfTrue="1" operator="equal" id="{660401C1-76AD-45FA-A59E-82C588638AED}">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1" stopIfTrue="1" operator="equal" id="{2BD67A1F-2063-48C1-A3E7-2929DE9332E8}">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72" stopIfTrue="1" operator="equal" id="{E60CC6F5-CD4F-46B2-8F78-EE76E4A150CC}">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Z19</xm:sqref>
        </x14:conditionalFormatting>
        <x14:conditionalFormatting xmlns:xm="http://schemas.microsoft.com/office/excel/2006/main">
          <x14:cfRule type="cellIs" priority="65" stopIfTrue="1" operator="equal" id="{5132FAB6-6A46-4082-B709-676F6420D71E}">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6" stopIfTrue="1" operator="equal" id="{F04F4D18-A6BC-4F23-BAB1-C203DC3BE65F}">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67" stopIfTrue="1" operator="equal" id="{789B7662-F7A5-4203-8E01-434462588561}">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68" stopIfTrue="1" operator="equal" id="{8EB9C1E4-FF04-4F9B-9EE9-9066C2975AD1}">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Z20</xm:sqref>
        </x14:conditionalFormatting>
        <x14:conditionalFormatting xmlns:xm="http://schemas.microsoft.com/office/excel/2006/main">
          <x14:cfRule type="cellIs" priority="61" stopIfTrue="1" operator="equal" id="{A453085B-EF39-4C6C-85F0-20C25C5A43D9}">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2" stopIfTrue="1" operator="equal" id="{AB46CF3E-B6F1-41CA-973D-7A753D76992A}">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63" stopIfTrue="1" operator="equal" id="{916D5706-9535-48F7-B0D7-614A95FD620A}">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64" stopIfTrue="1" operator="equal" id="{853FA7DE-9C72-47AF-B8F2-41ED2C4E014B}">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Z21</xm:sqref>
        </x14:conditionalFormatting>
        <x14:conditionalFormatting xmlns:xm="http://schemas.microsoft.com/office/excel/2006/main">
          <x14:cfRule type="cellIs" priority="57" stopIfTrue="1" operator="equal" id="{6D27B2B2-BBDF-4CCE-BAFE-4728160861D3}">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58" stopIfTrue="1" operator="equal" id="{F4A8E54D-3C00-40CB-99E4-9A1EB533E3C3}">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59" stopIfTrue="1" operator="equal" id="{324135DE-CB92-413E-9267-496B37542419}">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60" stopIfTrue="1" operator="equal" id="{68589806-08C8-460F-8C19-D8D98FA48E22}">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Z22</xm:sqref>
        </x14:conditionalFormatting>
        <x14:conditionalFormatting xmlns:xm="http://schemas.microsoft.com/office/excel/2006/main">
          <x14:cfRule type="cellIs" priority="53" stopIfTrue="1" operator="equal" id="{A8C86038-A706-4D90-A281-4ED348A2C0C2}">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54" stopIfTrue="1" operator="equal" id="{3CD716D2-F261-4DAE-9A35-9FFAEBAED864}">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55" stopIfTrue="1" operator="equal" id="{2D87DD9C-0C10-4B20-943A-81F70DB67BE2}">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56" stopIfTrue="1" operator="equal" id="{7F1F7891-771E-45C1-B5EE-2EAE03B36DC6}">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Z23</xm:sqref>
        </x14:conditionalFormatting>
        <x14:conditionalFormatting xmlns:xm="http://schemas.microsoft.com/office/excel/2006/main">
          <x14:cfRule type="cellIs" priority="49" stopIfTrue="1" operator="equal" id="{3C793A27-8F05-4EDC-9B14-9ED1BC2275B9}">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50" stopIfTrue="1" operator="equal" id="{D9767E39-28EB-42BE-8C0D-541BF4801E6E}">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51" stopIfTrue="1" operator="equal" id="{46440D22-5306-4F52-931B-40CCA28C0ED5}">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52" stopIfTrue="1" operator="equal" id="{9DDE7E80-5D46-4D3C-A3B2-9BBF6F2CABAC}">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Z24</xm:sqref>
        </x14:conditionalFormatting>
        <x14:conditionalFormatting xmlns:xm="http://schemas.microsoft.com/office/excel/2006/main">
          <x14:cfRule type="cellIs" priority="45" stopIfTrue="1" operator="equal" id="{D44C1E2D-BBB5-4A81-9433-838AB14DD1DF}">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46" stopIfTrue="1" operator="equal" id="{22983A54-AB1B-4364-82CC-DCF7A47BE3FF}">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47" stopIfTrue="1" operator="equal" id="{C8512A50-B042-417F-95A6-7214EBF351B2}">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8" stopIfTrue="1" operator="equal" id="{33A19EAF-2018-4012-8BD9-541F1E75D9F3}">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Z25</xm:sqref>
        </x14:conditionalFormatting>
        <x14:conditionalFormatting xmlns:xm="http://schemas.microsoft.com/office/excel/2006/main">
          <x14:cfRule type="cellIs" priority="41" stopIfTrue="1" operator="equal" id="{80514C35-C62A-4962-A30B-D873E0317EF7}">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42" stopIfTrue="1" operator="equal" id="{32E52DA1-9E0B-4D9C-BE46-CB2C1BDDF372}">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43" stopIfTrue="1" operator="equal" id="{0E82BFC1-D79E-4D6C-99FF-AA13D9B26881}">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4" stopIfTrue="1" operator="equal" id="{2E87F390-C36E-41D1-AF2B-FAF19AF4DED3}">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Z26</xm:sqref>
        </x14:conditionalFormatting>
        <x14:conditionalFormatting xmlns:xm="http://schemas.microsoft.com/office/excel/2006/main">
          <x14:cfRule type="cellIs" priority="33" stopIfTrue="1" operator="equal" id="{E2E7B862-EF88-401D-9068-8CE49A17E342}">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34" stopIfTrue="1" operator="equal" id="{418B52B4-7063-4457-B355-7901564CB46B}">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5" stopIfTrue="1" operator="equal" id="{CC512A60-62EF-49D1-8F9A-8835767CA429}">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36" stopIfTrue="1" operator="equal" id="{4C813227-E72A-45BD-90BE-3675E885216A}">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Z27</xm:sqref>
        </x14:conditionalFormatting>
        <x14:conditionalFormatting xmlns:xm="http://schemas.microsoft.com/office/excel/2006/main">
          <x14:cfRule type="cellIs" priority="29" stopIfTrue="1" operator="equal" id="{8C5F083F-67EE-47AD-92B8-D3125C9B93D4}">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30" stopIfTrue="1" operator="equal" id="{0B84071E-8568-48B9-8B34-239A14691729}">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1" stopIfTrue="1" operator="equal" id="{7D1317AD-62E8-43FA-9444-D766FA7EB989}">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32" stopIfTrue="1" operator="equal" id="{AFF438DA-D6C0-48ED-9272-F5237C6C6848}">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Z28</xm:sqref>
        </x14:conditionalFormatting>
        <x14:conditionalFormatting xmlns:xm="http://schemas.microsoft.com/office/excel/2006/main">
          <x14:cfRule type="cellIs" priority="25" stopIfTrue="1" operator="equal" id="{D31C2C78-129E-48A8-BFB4-103BEA364315}">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6" stopIfTrue="1" operator="equal" id="{52552F13-31BF-4DA7-B11E-45E63C81CF14}">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27" stopIfTrue="1" operator="equal" id="{6ACC1791-F119-4BE8-8EEC-04765406CE12}">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8" stopIfTrue="1" operator="equal" id="{75B10E9B-E378-4F71-8610-C961EFA0BA20}">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Z29</xm:sqref>
        </x14:conditionalFormatting>
        <x14:conditionalFormatting xmlns:xm="http://schemas.microsoft.com/office/excel/2006/main">
          <x14:cfRule type="cellIs" priority="17" stopIfTrue="1" operator="equal" id="{7D6C4BA4-2F3E-4053-9364-17AD12F9A8B3}">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8" stopIfTrue="1" operator="equal" id="{FC75CEAD-582A-4176-A170-50E44C747B9C}">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9" stopIfTrue="1" operator="equal" id="{07DEAB01-F5EB-46E9-A60B-7DE3415AC0CB}">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0" stopIfTrue="1" operator="equal" id="{FEB3F5B0-F5B7-4E40-9ADE-08909EA1C4C3}">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Z30</xm:sqref>
        </x14:conditionalFormatting>
        <x14:conditionalFormatting xmlns:xm="http://schemas.microsoft.com/office/excel/2006/main">
          <x14:cfRule type="cellIs" priority="13" stopIfTrue="1" operator="equal" id="{509329C6-B2B7-4404-BE2E-BA1581317C4C}">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4" stopIfTrue="1" operator="equal" id="{B5AE4089-FB4F-47E5-9181-9708B1E24EB3}">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5" stopIfTrue="1" operator="equal" id="{7EA4CFBE-D81C-4041-990A-4317586A0CAC}">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6" stopIfTrue="1" operator="equal" id="{761BAB39-3B70-423E-AA78-CCBE40AF6443}">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Z31</xm:sqref>
        </x14:conditionalFormatting>
        <x14:conditionalFormatting xmlns:xm="http://schemas.microsoft.com/office/excel/2006/main">
          <x14:cfRule type="cellIs" priority="9" stopIfTrue="1" operator="equal" id="{250EFD6C-80E8-4973-940D-C4614B3C9CC5}">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10" stopIfTrue="1" operator="equal" id="{4351BF6E-068C-498B-B1E6-51A9CD97FA68}">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1" stopIfTrue="1" operator="equal" id="{78901509-6C52-492E-B27C-D1EC34448F00}">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2" stopIfTrue="1" operator="equal" id="{FD2019D7-3285-4A8B-8E23-80E12EC1EE52}">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Z32</xm:sqref>
        </x14:conditionalFormatting>
        <x14:conditionalFormatting xmlns:xm="http://schemas.microsoft.com/office/excel/2006/main">
          <x14:cfRule type="cellIs" priority="5" stopIfTrue="1" operator="equal" id="{E4398040-8D98-4E15-B1EF-47CAC9F174DE}">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 stopIfTrue="1" operator="equal" id="{35E0435F-37B8-47B7-B852-51DA8C8E9956}">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5E8BD796-3607-4227-A86B-A39E113D2298}">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4EBFE99E-AEA1-4E1D-B789-62F602207ACD}">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Z34</xm:sqref>
        </x14:conditionalFormatting>
        <x14:conditionalFormatting xmlns:xm="http://schemas.microsoft.com/office/excel/2006/main">
          <x14:cfRule type="cellIs" priority="1" stopIfTrue="1" operator="equal" id="{7D8916D9-CE4D-4544-91D4-A1432618348F}">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3EABB4BA-BB87-48AA-BCE7-4790CB7B6655}">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7585EFDC-B568-471A-AD44-3F8913F59F8B}">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A52455A7-E004-4806-B272-0949C1707113}">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Z33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U5:X34</xm:sqref>
        </x14:dataValidation>
        <x14:dataValidation type="list" allowBlank="1" showInputMessage="1" showErrorMessage="1">
          <x14:formula1>
            <xm:f>Hoja1!$B$10:$B$13</xm:f>
          </x14:formula1>
          <xm:sqref>Z5:Z34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D9" sqref="D9"/>
    </sheetView>
  </sheetViews>
  <sheetFormatPr baseColWidth="10" defaultRowHeight="15" x14ac:dyDescent="0.25"/>
  <cols>
    <col min="2" max="2" width="17.28515625" customWidth="1"/>
  </cols>
  <sheetData>
    <row r="3" spans="2:2" x14ac:dyDescent="0.25">
      <c r="B3" t="s">
        <v>225</v>
      </c>
    </row>
    <row r="4" spans="2:2" x14ac:dyDescent="0.25">
      <c r="B4" t="s">
        <v>226</v>
      </c>
    </row>
    <row r="10" spans="2:2" x14ac:dyDescent="0.25">
      <c r="B10" s="4" t="s">
        <v>227</v>
      </c>
    </row>
    <row r="11" spans="2:2" x14ac:dyDescent="0.25">
      <c r="B11" s="5" t="s">
        <v>228</v>
      </c>
    </row>
    <row r="12" spans="2:2" x14ac:dyDescent="0.25">
      <c r="B12" s="6" t="s">
        <v>229</v>
      </c>
    </row>
    <row r="13" spans="2:2" x14ac:dyDescent="0.25">
      <c r="B13" s="7" t="s">
        <v>230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3890EE-44C6-48A1-8573-6E98673FE405}">
  <ds:schemaRefs>
    <ds:schemaRef ds:uri="http://schemas.microsoft.com/office/2006/metadata/properties"/>
    <ds:schemaRef ds:uri="aa7095be-6fc4-440a-9422-8bd9f01f6955"/>
    <ds:schemaRef ds:uri="http://schemas.microsoft.com/office/2006/documentManagement/types"/>
    <ds:schemaRef ds:uri="http://purl.org/dc/dcmitype/"/>
    <ds:schemaRef ds:uri="3f1a0024-6d61-4f4c-b3df-5a227450014d"/>
    <ds:schemaRef ds:uri="http://schemas.openxmlformats.org/package/2006/metadata/core-properties"/>
    <ds:schemaRef ds:uri="http://www.w3.org/XML/1998/namespace"/>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CCB521AD-20D7-49B6-A565-830D595389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38966-FB41-4ED8-A4E0-657F305EA7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Hoja7</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2020-10-29T16:28:01Z</dcterms:created>
  <dcterms:modified xsi:type="dcterms:W3CDTF">2020-12-09T20:04:33Z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