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rocio.vergara\Desktop\"/>
    </mc:Choice>
  </mc:AlternateContent>
  <xr:revisionPtr revIDLastSave="0" documentId="8_{FCB4A38C-1E17-442C-91C9-27BCF776F0D4}" xr6:coauthVersionLast="47" xr6:coauthVersionMax="47" xr10:uidLastSave="{00000000-0000-0000-0000-000000000000}"/>
  <bookViews>
    <workbookView xWindow="-120" yWindow="-120" windowWidth="29040" windowHeight="15840" xr2:uid="{5C514378-0A51-4230-BA3B-20C3503BB613}"/>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 localSheetId="0">Conclusiones!$C$2:$P$37</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3" i="1" l="1"/>
  <c r="O33" i="1" s="1"/>
  <c r="E33" i="1"/>
  <c r="O31" i="1"/>
  <c r="G31" i="1"/>
  <c r="E31" i="1"/>
  <c r="G29" i="1"/>
  <c r="O29" i="1" s="1"/>
  <c r="E29" i="1"/>
  <c r="G27" i="1"/>
  <c r="O27" i="1" s="1"/>
  <c r="E27" i="1"/>
  <c r="G25" i="1"/>
  <c r="O25" i="1" s="1"/>
  <c r="E25" i="1"/>
  <c r="M7" i="1"/>
</calcChain>
</file>

<file path=xl/sharedStrings.xml><?xml version="1.0" encoding="utf-8"?>
<sst xmlns="http://schemas.openxmlformats.org/spreadsheetml/2006/main" count="36" uniqueCount="35">
  <si>
    <t>Nombre de la Entidad:</t>
  </si>
  <si>
    <t xml:space="preserve">SECRETARÍA DISTRITAL DE GOBIERNO </t>
  </si>
  <si>
    <t>Periodo Evaluado:</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</si>
  <si>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</si>
  <si>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</si>
  <si>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</si>
  <si>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</si>
  <si>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Los cinco (5) componentes operan parcialmente teniendo en cuenta las observaciones que por cada uno se han evidenciado, tanto en el diseño (existencia) , como en la ejecución y efectividad (funcionamiento). Las actividades implementadas en la estructura de control y en los componentes que conforman el Sistema de Control Interno operan de manera integrada bajo las directrices estandarizadas y lineamientos dados por la Alta Dirección y las políticas que se han conformado y definido desde el Comité Institucional de Gestión y Desempeño.</t>
  </si>
  <si>
    <t>¿Es efectivo el sistema de control interno para los objetivos evaluados? (Si/No) (Justifique su respuesta):</t>
  </si>
  <si>
    <t>Si</t>
  </si>
  <si>
    <t>Si bien se han observado algunas debilidades y aspectos por mejorar, el Sistema de Control Interno opera y  es efectivo, puesto que permite identificar oportunamente posibles desviaciones, materialización de riesgos, debilidades en los controles teniendo en cuenta la estructura de control bajo el esquema de las tres líneas de defensa, en tanto si una línea de defensa no las ha identificado probablemente serán identificadas desde los roles de otra  línea de defensa. Sin embargo, como se puede observar en en el análisis de fortalezas y debilidades es necesario que se revise y complemente la estructura de control en la cual se definan y aclaren las funciones y deberes, roles y responsabilidades, así como los insumos que se verificarán, periodicidad y comunicación o reporte de resultados (canales de reporte).</t>
  </si>
  <si>
    <t>La entidad cuenta dentro de su Sistema de Control Interno, con una institucionalidad (Líneas de defensa)  que le permita la toma de decisiones frente al control (Si/No) (Justifique su respuesta):</t>
  </si>
  <si>
    <t>La entidad tiene definido el esquema de líneas de defensa en el Manual de Gestión del Riesgo , la cual opera en razón a las actividades de monitoreo y reporte general de las matrices de riesgos,  sin embargo, es necesario que se defina la estructura de control general en la cual se incorporen insumos, acciones de controles (que no necesariamente estén identificadas en las matrices de riesgos), instancias de evaluación y monitoreo y los resultados que generará la plaicación de las acciones de control, incliuyendo en esta estrucutra los roles y responsabilidades que deben desarrollarse en todos los procesos, incluyendo a las alcaldías locales.</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</si>
  <si>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</si>
  <si>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</si>
  <si>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</si>
  <si>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</si>
  <si>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</si>
  <si>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</si>
  <si>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</si>
  <si>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</si>
  <si>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 xml:space="preserve">FORTALEZAS: la entidad cuenta con Plan Estratégico del Talento Humano -PETH documentado  en el proceso de gestion del talento humano Código: GCO-GTH-PL001 y el cual su ultima actualizacion se dio el 29 de enero de 2021 .                                                                                                                                                                                                                                                                                                                    La Entidad cuenta con el proceso de Evaluación Independiente mediante el cual se establecen los lineamiento para las actividades de Control Interno, adicional la OCI emite informes y lineamientos relacionados con su quehacer y responsabilidades que recaen sobre las dependencias y servidores.                                                                                                                                                                       se da cumplimento a la actividad:Desde la Dirección de Gestión del Talento Humano se da cumplimiento a los establecido en el Manual de Supervisión e Interventoría GCO-GCI-M004, versión 04. En su capítulo 8 “Obligaciones de la supervisión e interventoría”, Numeral 17 “Solicitar al contratista u operador la presentación de los informes de ejecución del contrato o convenio, con la periodicidad y exigencias establecidas en el pliego de condiciones, en el contrato, anexo técnico o demás documentos contractuales. “ 
De esta forma se garantiza la realización del seguimiento a los productos y servicios en los cuales participan los contratistas de apoyo.
DEBILIDADES: 
Actualmente se tienen identificadas las causas de retiro formales en la entidad, como los son por ej. renuncia, insubsistencia, pensión de vejez, etc. Atendiendo esta posible identificación, para la formulación del Plan Estratégico del Talento Humano de la siguiente vigencia, se podrían analizar las causas de retiro como insumo para la formulación de las actividades correspondientes, por ejemplo, en el Plan de Bienestar.  </t>
  </si>
  <si>
    <t>Se observa que para este componente la entidad tuvo un avance sigmificativo en el primer  periodo de la videncia 2021 de un 12% , lo cual indica que la entidad sigue  demostrado compromiso con la practica de integridad asi como en la aplicacion de  Manuales y del - Plan Anticorrupcíon y Atención a la Ciudadanía  - PAAC</t>
  </si>
  <si>
    <t>Evaluación de riesgos</t>
  </si>
  <si>
    <t xml:space="preserve"> FORTALEZAS: la entidad analiza el impacto social sobre el control interno, en las sesiones del Comite de coordinación, en domde se analizan cambios organizacionales que afectan la ejecución de controles y sus posibles alternativas.                                                                                                                                                                                                                                                                                                                        --Existen las intancias en las que se aprueba la politica de gestion del riesgo y los nivlese de aceptacion del mismo. DEBILIDADESS:                                                                                                                                                                                                                                                                                                                                                                          -No se evidencia en la Politica de Administracion de Riesgos los niveles de aceptación del riegos, ni lineamientos para actividades tercerizadas.                                                                                                             EL manual de Gestion del riesgo en materia de materialización de un riesgo  no establece seguimiento de la aplicación de acciones de matrializacion.                                                                                               La materializacion de riesgo desde 2 y 1 linea no se vuelven a analizar o valorar los riesgos para definir las acciones requeridas según el caso, si bien se alerta desde la 3 linea sobre posible materializaciones en desarrollo de seguimiento auditorias este ejecicio debe fortalecerse en el monitoreo y docuementarse,                                                                                                                                              En el Manual de l Riesgo se establece para la linea Estrategica el analisis de riesgos y su comportamiento mas no se docuementa este ejecicio.                                                                                       
</t>
  </si>
  <si>
    <t xml:space="preserve">La Oficina de Control Interno observa que la Evaluación de Riesgos  de la Entidad tuvo un a disminucion del 6% con respecto al segundo periodo de la vigencia 2020;  se debe fortalecer  el  seguimiento no solo a  riesgos que se hayan materializado, sino también el análisis periódico de los factores internos y externos que afectan la consecución de objetivos  y se de un cumplimiento total a las metas  Estratégicas. </t>
  </si>
  <si>
    <t>Actividades de control</t>
  </si>
  <si>
    <t>FORTALEZAS:
Se han establecido políticas y procedimientos que permiten implementar las directrices de la Alta Dirección y en general son socializadas y consultadas por los responsables de su ejecución. y se ha realizado evaluación a la actualización de la documentación.:                                                                                                                                                                                                                                                                        Los monitoreos se hacen de manera cuatrimestral, acorde a lo indicado en el manual de gestión de riesgos.                                                                                                                                                                          Existe  la metodología definida en la entidad y documentadas en la matrices de riesgos de los procesos .                                                                                                                                                                                      -los cambios normativos y de tecnología se actualizan los documentos de los procesos de la entidad, verificando que estos cuenten con actividades de control
DEBILIDADES: 
debe fortalecer  asesoria  en la documentación de procedimientos, asegurar el diseño de los controles en consonancia a los lineamientos de la guia de
riesgos del DAFP, identificando aspectos minimos como responsable, periodicidad, como se ejecuta, que pasa con las desviaciones y el registro de la aplicacion del control,articulando dicha gestion con los controles que se identifican y valoran en el mapa de riesgos.                                                                                                                                                                                                                                                      En las evaluaciones de seguimiento a riesgos y auditoría de seguridad de la información se ha identificado ausencia en la articulación de los controles definidos en las actividades relacionadas con TI, no se observa la ejecución y análisis de riesgos completa y gestionada (valoración, definición de controles, seguimiento)</t>
  </si>
  <si>
    <t xml:space="preserve">Para este reporte, se observa  que que el  porcentaje comparativo del componente de   Actividades de Control subio en 16 puntos el porcentaje   con respecto a  la  evaluación anterior  .  Debe fortalecerse el  trabajo articulado entre la primera y segunda línea de defensa que permite tener una traza clara sobre todos los componentes del Sistema Integrado de Gestión.
</t>
  </si>
  <si>
    <t>Información y comunicación</t>
  </si>
  <si>
    <t xml:space="preserve">FORTALEZAS:
Se han implementado mecanismos de comunicación interna a través de la definición y ejecución de procedimientos que permiten el flujo de información relevante.                                                                  La entidad tiene diseñado dentro del proceso de gerencia de TIC el procedimiento "GDI-TIC-P002 Procedimiento para la gestión de sistemas de información" (versión 5 del 21 de junio de 2021) que da lineamientos para "Identificar y analizar los requerimientos de las diferentes áreas de la Secretaria Distrital de Gobierno para el diseño, la implementación, soporte y mantenimiento de sistemas de información que automaticen los procedimientos y servicios de la entidad; permitiendo una operación eficiente, continua y alineada con la misión y los objetivos estratégicos de la Entidad."
El procedimiento, el "Directorio detallado de sistemas de información y servicios" y el "Catálogo de Sistemas de Información" están formalizados en el Sistema de Gestión de la Secretaría Distrital de Gobierno “MATIZ” y publicados en la Intranet de la entidad.
Se han definido políticas de operación para la administración de la información (roles y responsabilidades)
DEBILIDADES: 
 no se tien aun implementada la caracterizacion de grupos de valor de manera articulada que sirva para los procesos de racionalizacion de tramites, rendicion de cuentas, identificacion de necesidades, gobierno digital y formulacion de planes programas y proyectos que facilite laidentificacion de necesidades de forma efectiva.
No se han realizado ejercicios de caracterización de usuaurios y partes interesas, definición de la revisión y actualización periódica. </t>
  </si>
  <si>
    <t xml:space="preserve">Se observa, que el componente de Información y Comunicación de la Entidad del segundo semestre  de 2020, tuvo una disminución en su rendimiento en un 11%, ya que aunque se  ha  venido trabajando  en la implementación de herramientas y sistemas  que le facilitan el manejo de la información y la comunicación  .             se debe fortalecer la medición de  las mismas , para optimizar el resultado y su efectividad.
</t>
  </si>
  <si>
    <t xml:space="preserve">Monitoreo </t>
  </si>
  <si>
    <t>FORTALEZAS:
Se ha generado un enfoque hacia la autoevaluación mediante la ejecución periódica de acciones de  monitoreo a los riesgos y a otras acciones de control asociadas al cumplimiento de metas.
En las sesiones del Comité Institucional de Coordinación de Control Interno se realiza seguimiento permanente a los principales resultados de las auditorías y seguimientos realizados por la Oficina de Control Interno, lo que permite establecer acciones de mejora o tomar decisiones sobre aspectos prioritarios que en estos ejercicios se hayan observado. 
DEBILIDADES:
No se han contempado los riegsos atribuidos a productos y/o servicios tercerizados que  estan prestando l dentro de la SDG, asi las cosas vemos que estan dsprotegiso de monioreso y seguimiento a dichos servisios.</t>
  </si>
  <si>
    <t xml:space="preserve">
Se pudo observar que la entidad tuvo un aumento del 18% en el Componente de Actividades de Monitoreo con respecto al seguimiento anterior, sin embargo aún se debe fortalecer el trabajo articulado entre la distintas líneas de defensa para que las actividades de evaluación y seguimiento ejecutadas por la Oficina de Control Interno, tengan una mayor optimización.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</si>
</sst>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b/>
      <sz val="20"/>
      <color theme="0"/>
      <name val="Arial Narrow"/>
      <family val="2"/>
    </font>
    <font>
      <b/>
      <sz val="20"/>
      <color theme="1"/>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sz val="18"/>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4"/>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rgb="FFFFCC00"/>
        <bgColor indexed="64"/>
      </patternFill>
    </fill>
    <fill>
      <patternFill patternType="solid">
        <fgColor theme="4" tint="-0.249977111117893"/>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4">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3">
    <xf numFmtId="0" fontId="0" fillId="0" borderId="0" xfId="0"/>
    <xf numFmtId="0" fontId="0" fillId="2" borderId="0" xfId="0" applyFill="1"/>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3" fillId="2" borderId="0" xfId="0" applyFont="1" applyFill="1" applyAlignment="1">
      <alignment horizontal="center"/>
    </xf>
    <xf numFmtId="0" fontId="0" fillId="2" borderId="7" xfId="0" applyFill="1" applyBorder="1"/>
    <xf numFmtId="0" fontId="1" fillId="3" borderId="6" xfId="0" applyFont="1" applyFill="1" applyBorder="1" applyAlignment="1">
      <alignment horizontal="center" vertical="center"/>
    </xf>
    <xf numFmtId="164" fontId="3" fillId="2" borderId="0" xfId="0" applyNumberFormat="1" applyFont="1" applyFill="1" applyAlignment="1">
      <alignment horizontal="center"/>
    </xf>
    <xf numFmtId="0" fontId="4" fillId="2" borderId="0" xfId="0" applyFont="1" applyFill="1" applyAlignment="1">
      <alignment vertical="center"/>
    </xf>
    <xf numFmtId="0" fontId="0" fillId="4" borderId="0" xfId="0" applyFill="1"/>
    <xf numFmtId="9" fontId="6" fillId="3" borderId="12" xfId="0" applyNumberFormat="1" applyFont="1" applyFill="1" applyBorder="1" applyAlignment="1" applyProtection="1">
      <alignment horizontal="center" vertical="center"/>
      <protection hidden="1"/>
    </xf>
    <xf numFmtId="0" fontId="7" fillId="2" borderId="0" xfId="0" applyFont="1" applyFill="1" applyAlignment="1">
      <alignment horizontal="center" vertical="center"/>
    </xf>
    <xf numFmtId="0" fontId="8" fillId="2" borderId="0" xfId="0" applyFont="1" applyFill="1"/>
    <xf numFmtId="0" fontId="5" fillId="2" borderId="0" xfId="0" applyFont="1" applyFill="1" applyAlignment="1">
      <alignment horizontal="center" vertical="center"/>
    </xf>
    <xf numFmtId="0" fontId="9" fillId="2" borderId="16" xfId="0" applyFont="1" applyFill="1" applyBorder="1" applyAlignment="1">
      <alignment horizontal="center" vertical="center"/>
    </xf>
    <xf numFmtId="0" fontId="9" fillId="2" borderId="0" xfId="0" applyFont="1" applyFill="1" applyAlignment="1">
      <alignment horizontal="center" vertical="center"/>
    </xf>
    <xf numFmtId="49" fontId="11" fillId="2" borderId="19" xfId="0" applyNumberFormat="1" applyFont="1" applyFill="1" applyBorder="1" applyAlignment="1" applyProtection="1">
      <alignment horizontal="center" vertical="center" wrapText="1"/>
      <protection locked="0"/>
    </xf>
    <xf numFmtId="49" fontId="0" fillId="2" borderId="0" xfId="0" applyNumberFormat="1" applyFill="1" applyAlignment="1">
      <alignment horizontal="left" vertical="top" wrapText="1"/>
    </xf>
    <xf numFmtId="0" fontId="13" fillId="2" borderId="0" xfId="0" applyFont="1" applyFill="1" applyAlignment="1">
      <alignment wrapText="1"/>
    </xf>
    <xf numFmtId="0" fontId="5" fillId="5" borderId="25" xfId="0" applyFont="1" applyFill="1" applyBorder="1" applyAlignment="1">
      <alignment horizontal="center" vertical="center" wrapText="1"/>
    </xf>
    <xf numFmtId="0" fontId="9" fillId="0" borderId="0" xfId="0" applyFont="1" applyAlignment="1">
      <alignment horizontal="center" vertical="center" wrapText="1"/>
    </xf>
    <xf numFmtId="0" fontId="14" fillId="5" borderId="25"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8" fillId="2" borderId="0" xfId="0" applyFont="1" applyFill="1" applyAlignment="1">
      <alignment horizontal="center" vertical="center" wrapText="1"/>
    </xf>
    <xf numFmtId="0" fontId="14" fillId="3" borderId="26"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4" fillId="3" borderId="0" xfId="0" applyFont="1" applyFill="1" applyAlignment="1">
      <alignment horizontal="center" vertical="center" wrapText="1"/>
    </xf>
    <xf numFmtId="0" fontId="16" fillId="2" borderId="0" xfId="0" applyFont="1" applyFill="1" applyAlignment="1">
      <alignment wrapText="1"/>
    </xf>
    <xf numFmtId="0" fontId="12" fillId="0" borderId="0" xfId="0" applyFont="1" applyAlignment="1">
      <alignment horizontal="center" wrapText="1"/>
    </xf>
    <xf numFmtId="0" fontId="0" fillId="0" borderId="27" xfId="0" applyBorder="1"/>
    <xf numFmtId="0" fontId="5" fillId="4" borderId="6" xfId="0" applyFont="1" applyFill="1" applyBorder="1" applyAlignment="1">
      <alignment horizontal="center" vertical="center" wrapText="1"/>
    </xf>
    <xf numFmtId="0" fontId="14" fillId="0" borderId="0" xfId="0" applyFont="1" applyAlignment="1">
      <alignment vertical="center"/>
    </xf>
    <xf numFmtId="0" fontId="9" fillId="0" borderId="6" xfId="0" applyFont="1" applyBorder="1" applyAlignment="1" applyProtection="1">
      <alignment horizontal="center" vertical="center"/>
      <protection hidden="1"/>
    </xf>
    <xf numFmtId="9" fontId="9" fillId="0" borderId="0" xfId="0" applyNumberFormat="1" applyFont="1" applyAlignment="1">
      <alignment vertical="center"/>
    </xf>
    <xf numFmtId="9" fontId="17" fillId="6" borderId="6" xfId="0" applyNumberFormat="1" applyFont="1" applyFill="1" applyBorder="1" applyAlignment="1" applyProtection="1">
      <alignment horizontal="center" vertical="center"/>
      <protection hidden="1"/>
    </xf>
    <xf numFmtId="0" fontId="18" fillId="0" borderId="28" xfId="0" applyFont="1" applyBorder="1" applyAlignment="1" applyProtection="1">
      <alignment horizontal="justify" vertical="center" wrapText="1"/>
      <protection locked="0"/>
    </xf>
    <xf numFmtId="0" fontId="9" fillId="0" borderId="0" xfId="0" applyFont="1" applyAlignment="1">
      <alignment vertical="center"/>
    </xf>
    <xf numFmtId="9" fontId="17" fillId="6" borderId="6" xfId="0" applyNumberFormat="1" applyFont="1" applyFill="1" applyBorder="1" applyAlignment="1" applyProtection="1">
      <alignment horizontal="center" vertical="center"/>
      <protection locked="0"/>
    </xf>
    <xf numFmtId="0" fontId="9" fillId="0" borderId="29" xfId="0" applyFont="1" applyBorder="1" applyAlignment="1">
      <alignment vertical="center"/>
    </xf>
    <xf numFmtId="0" fontId="18" fillId="0" borderId="28" xfId="0" applyFont="1" applyBorder="1" applyAlignment="1" applyProtection="1">
      <alignment horizontal="left" vertical="center" wrapText="1"/>
      <protection locked="0"/>
    </xf>
    <xf numFmtId="0" fontId="9" fillId="0" borderId="0" xfId="0" applyFont="1" applyAlignment="1">
      <alignment horizontal="left" vertical="center"/>
    </xf>
    <xf numFmtId="9" fontId="9" fillId="0" borderId="6" xfId="0" applyNumberFormat="1" applyFont="1" applyBorder="1" applyAlignment="1" applyProtection="1">
      <alignment horizontal="center" vertical="center"/>
      <protection locked="0"/>
    </xf>
    <xf numFmtId="0" fontId="9" fillId="2" borderId="7" xfId="0" applyFont="1" applyFill="1" applyBorder="1" applyAlignment="1">
      <alignment vertical="center"/>
    </xf>
    <xf numFmtId="0" fontId="9" fillId="2" borderId="0" xfId="0" applyFont="1" applyFill="1" applyAlignment="1">
      <alignment vertical="center"/>
    </xf>
    <xf numFmtId="0" fontId="0" fillId="0" borderId="0" xfId="0" applyAlignment="1">
      <alignment horizontal="center"/>
    </xf>
    <xf numFmtId="0" fontId="0" fillId="0" borderId="6" xfId="0" applyBorder="1"/>
    <xf numFmtId="0" fontId="0" fillId="0" borderId="28" xfId="0" applyBorder="1"/>
    <xf numFmtId="0" fontId="0" fillId="0" borderId="27" xfId="0" applyBorder="1" applyAlignment="1">
      <alignment horizontal="left"/>
    </xf>
    <xf numFmtId="0" fontId="0" fillId="0" borderId="0" xfId="0" applyAlignment="1">
      <alignment horizontal="left"/>
    </xf>
    <xf numFmtId="0" fontId="0" fillId="0" borderId="6" xfId="0" applyBorder="1" applyAlignment="1">
      <alignment horizontal="left"/>
    </xf>
    <xf numFmtId="0" fontId="5" fillId="7" borderId="6" xfId="0" applyFont="1" applyFill="1" applyBorder="1" applyAlignment="1">
      <alignment horizontal="center" vertical="center" wrapText="1"/>
    </xf>
    <xf numFmtId="0" fontId="18" fillId="0" borderId="28" xfId="0" applyFont="1" applyBorder="1" applyAlignment="1" applyProtection="1">
      <alignment vertical="center" wrapText="1"/>
      <protection locked="0"/>
    </xf>
    <xf numFmtId="0" fontId="0" fillId="0" borderId="29" xfId="0" applyBorder="1"/>
    <xf numFmtId="0" fontId="5" fillId="3" borderId="6" xfId="0" applyFont="1" applyFill="1" applyBorder="1" applyAlignment="1">
      <alignment horizontal="center" vertical="center" wrapText="1"/>
    </xf>
    <xf numFmtId="0" fontId="5" fillId="8" borderId="6" xfId="0" applyFont="1" applyFill="1" applyBorder="1" applyAlignment="1">
      <alignment horizontal="center" vertical="center" wrapText="1"/>
    </xf>
    <xf numFmtId="0" fontId="18" fillId="0" borderId="12" xfId="0" applyFont="1" applyBorder="1" applyAlignment="1" applyProtection="1">
      <alignment horizontal="left" vertical="center" wrapText="1"/>
      <protection locked="0"/>
    </xf>
    <xf numFmtId="0" fontId="5" fillId="9" borderId="6" xfId="0" applyFont="1" applyFill="1" applyBorder="1" applyAlignment="1">
      <alignment horizontal="center" vertical="center" wrapText="1"/>
    </xf>
    <xf numFmtId="0" fontId="18" fillId="0" borderId="30" xfId="0" applyFont="1" applyBorder="1" applyAlignment="1" applyProtection="1">
      <alignment horizontal="left" vertical="center" wrapText="1"/>
      <protection locked="0"/>
    </xf>
    <xf numFmtId="0" fontId="14" fillId="2" borderId="0" xfId="0" applyFont="1" applyFill="1" applyAlignment="1">
      <alignment vertical="center"/>
    </xf>
    <xf numFmtId="0" fontId="9" fillId="2" borderId="0" xfId="0" applyFont="1" applyFill="1" applyAlignment="1">
      <alignment horizontal="left" vertical="center"/>
    </xf>
    <xf numFmtId="0" fontId="19" fillId="2" borderId="0" xfId="0" applyFont="1" applyFill="1" applyAlignment="1">
      <alignment vertical="center"/>
    </xf>
    <xf numFmtId="0" fontId="20" fillId="2" borderId="0" xfId="0" applyFont="1" applyFill="1"/>
    <xf numFmtId="0" fontId="0" fillId="2" borderId="31" xfId="0" applyFill="1" applyBorder="1"/>
    <xf numFmtId="0" fontId="0" fillId="2" borderId="32" xfId="0" applyFill="1" applyBorder="1"/>
    <xf numFmtId="0" fontId="0" fillId="2" borderId="33" xfId="0" applyFill="1" applyBorder="1"/>
    <xf numFmtId="49" fontId="10" fillId="2" borderId="17" xfId="0" applyNumberFormat="1" applyFont="1" applyFill="1" applyBorder="1" applyAlignment="1">
      <alignment horizontal="left" vertical="center" wrapText="1"/>
    </xf>
    <xf numFmtId="49" fontId="10" fillId="2" borderId="18" xfId="0" applyNumberFormat="1" applyFont="1" applyFill="1" applyBorder="1" applyAlignment="1">
      <alignment horizontal="left" vertical="center" wrapText="1"/>
    </xf>
    <xf numFmtId="49" fontId="12" fillId="2" borderId="20" xfId="0" applyNumberFormat="1" applyFont="1" applyFill="1" applyBorder="1" applyAlignment="1" applyProtection="1">
      <alignment horizontal="justify" vertical="center" wrapText="1"/>
      <protection locked="0"/>
    </xf>
    <xf numFmtId="49" fontId="12" fillId="2" borderId="21" xfId="0" applyNumberFormat="1" applyFont="1" applyFill="1" applyBorder="1" applyAlignment="1" applyProtection="1">
      <alignment horizontal="justify" vertical="center" wrapText="1"/>
      <protection locked="0"/>
    </xf>
    <xf numFmtId="49" fontId="12" fillId="2" borderId="22" xfId="0" applyNumberFormat="1" applyFont="1" applyFill="1" applyBorder="1" applyAlignment="1" applyProtection="1">
      <alignment horizontal="justify" vertical="center" wrapText="1"/>
      <protection locked="0"/>
    </xf>
    <xf numFmtId="49" fontId="10" fillId="2" borderId="23" xfId="0" applyNumberFormat="1" applyFont="1" applyFill="1" applyBorder="1" applyAlignment="1">
      <alignment horizontal="left" vertical="center" wrapText="1"/>
    </xf>
    <xf numFmtId="49" fontId="10" fillId="2" borderId="24" xfId="0" applyNumberFormat="1" applyFont="1" applyFill="1" applyBorder="1" applyAlignment="1">
      <alignment horizontal="left" vertical="center" wrapText="1"/>
    </xf>
    <xf numFmtId="0" fontId="1" fillId="3" borderId="5"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2" borderId="6" xfId="0" applyFont="1" applyFill="1" applyBorder="1" applyAlignment="1" applyProtection="1">
      <alignment horizontal="center" vertical="center"/>
      <protection locked="0"/>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cellXfs>
  <cellStyles count="1">
    <cellStyle name="Normal" xfId="0" builtinId="0"/>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8</xdr:col>
      <xdr:colOff>2619309</xdr:colOff>
      <xdr:row>14</xdr:row>
      <xdr:rowOff>34633</xdr:rowOff>
    </xdr:to>
    <xdr:pic>
      <xdr:nvPicPr>
        <xdr:cNvPr id="2" name="Imagen 1">
          <a:extLst>
            <a:ext uri="{FF2B5EF4-FFF2-40B4-BE49-F238E27FC236}">
              <a16:creationId xmlns:a16="http://schemas.microsoft.com/office/drawing/2014/main" id="{1177EAB2-2254-4144-9325-B85870AF0B39}"/>
            </a:ext>
          </a:extLst>
        </xdr:cNvPr>
        <xdr:cNvPicPr>
          <a:picLocks noChangeAspect="1"/>
        </xdr:cNvPicPr>
      </xdr:nvPicPr>
      <xdr:blipFill>
        <a:blip xmlns:r="http://schemas.openxmlformats.org/officeDocument/2006/relationships" r:embed="rId1"/>
        <a:stretch>
          <a:fillRect/>
        </a:stretch>
      </xdr:blipFill>
      <xdr:spPr>
        <a:xfrm>
          <a:off x="2615292" y="1702968"/>
          <a:ext cx="4375992" cy="23893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martha.figueroa/Documents/AUDITRIA%202021/EVALUACION%20SCI/segundo%20semestre%202021/Formato-informe-sci-parametrizado-%20VERSION%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PRIMER PM"/>
      <sheetName val="Hoja1"/>
    </sheetNames>
    <sheetDataSet>
      <sheetData sheetId="0"/>
      <sheetData sheetId="1"/>
      <sheetData sheetId="2"/>
      <sheetData sheetId="3"/>
      <sheetData sheetId="4"/>
      <sheetData sheetId="5"/>
      <sheetData sheetId="6"/>
      <sheetData sheetId="7"/>
      <sheetData sheetId="8"/>
      <sheetData sheetId="9"/>
      <sheetData sheetId="10">
        <row r="2">
          <cell r="N2">
            <v>0.77083333333333337</v>
          </cell>
        </row>
        <row r="26">
          <cell r="N26">
            <v>0.67647058823529416</v>
          </cell>
        </row>
        <row r="43">
          <cell r="N43">
            <v>0.83333333333333337</v>
          </cell>
        </row>
        <row r="55">
          <cell r="N55">
            <v>0.8571428571428571</v>
          </cell>
        </row>
        <row r="69">
          <cell r="N69">
            <v>0.9285714285714286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BF9EA-1BC9-4D60-BF38-7F0FECC7576F}">
  <sheetPr>
    <tabColor rgb="FFFF9900"/>
    <pageSetUpPr fitToPage="1"/>
  </sheetPr>
  <dimension ref="A1:V38"/>
  <sheetViews>
    <sheetView tabSelected="1" view="pageLayout" topLeftCell="A25" zoomScale="40" zoomScaleNormal="50" zoomScalePageLayoutView="40" workbookViewId="0">
      <selection activeCell="I48" sqref="I48"/>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2.5703125" style="1" hidden="1" customWidth="1"/>
    <col min="5" max="5" width="38.7109375" style="1" hidden="1" customWidth="1"/>
    <col min="6" max="6" width="10.85546875" style="1" hidden="1" customWidth="1"/>
    <col min="7" max="7" width="23.42578125" style="1" customWidth="1"/>
    <col min="8" max="8" width="7.5703125" style="1" hidden="1" customWidth="1"/>
    <col min="9" max="9" width="229.28515625" style="1" customWidth="1"/>
    <col min="10" max="10" width="5.85546875" style="1" customWidth="1"/>
    <col min="11" max="11" width="28.140625" style="1" customWidth="1"/>
    <col min="12" max="12" width="4.28515625" style="1" customWidth="1"/>
    <col min="13" max="13" width="78.7109375" style="1" customWidth="1"/>
    <col min="14" max="14" width="5.85546875" style="1" customWidth="1"/>
    <col min="15" max="15" width="24.85546875" style="1" hidden="1" customWidth="1"/>
    <col min="16" max="16" width="7" style="1" customWidth="1"/>
    <col min="17" max="16384" width="11.42578125" style="1"/>
  </cols>
  <sheetData>
    <row r="1" spans="1:16" ht="13.5" thickBot="1" x14ac:dyDescent="0.25"/>
    <row r="2" spans="1:16" ht="18" customHeight="1" thickTop="1" x14ac:dyDescent="0.2">
      <c r="B2" s="2"/>
      <c r="C2" s="3"/>
      <c r="D2" s="3"/>
      <c r="E2" s="3"/>
      <c r="F2" s="3"/>
      <c r="G2" s="3"/>
      <c r="H2" s="3"/>
      <c r="I2" s="3"/>
      <c r="J2" s="3"/>
      <c r="K2" s="3"/>
      <c r="L2" s="3"/>
      <c r="M2" s="3"/>
      <c r="N2" s="3"/>
      <c r="O2" s="3"/>
      <c r="P2" s="4"/>
    </row>
    <row r="3" spans="1:16" ht="18" customHeight="1" x14ac:dyDescent="0.3">
      <c r="B3" s="5"/>
      <c r="E3" s="74" t="s">
        <v>0</v>
      </c>
      <c r="F3" s="76" t="s">
        <v>1</v>
      </c>
      <c r="G3" s="76"/>
      <c r="H3" s="76"/>
      <c r="I3" s="76"/>
      <c r="J3" s="76"/>
      <c r="K3" s="76"/>
      <c r="L3" s="76"/>
      <c r="M3" s="76"/>
      <c r="N3" s="6"/>
      <c r="O3" s="6"/>
      <c r="P3" s="7"/>
    </row>
    <row r="4" spans="1:16" ht="18" customHeight="1" x14ac:dyDescent="0.3">
      <c r="B4" s="5"/>
      <c r="E4" s="75"/>
      <c r="F4" s="76"/>
      <c r="G4" s="76"/>
      <c r="H4" s="76"/>
      <c r="I4" s="76"/>
      <c r="J4" s="76"/>
      <c r="K4" s="76"/>
      <c r="L4" s="76"/>
      <c r="M4" s="76"/>
      <c r="N4" s="6"/>
      <c r="O4" s="6"/>
      <c r="P4" s="7"/>
    </row>
    <row r="5" spans="1:16" ht="41.25" customHeight="1" x14ac:dyDescent="0.3">
      <c r="B5" s="5"/>
      <c r="E5" s="8" t="s">
        <v>2</v>
      </c>
      <c r="F5" s="76">
        <v>0</v>
      </c>
      <c r="G5" s="76"/>
      <c r="H5" s="76"/>
      <c r="I5" s="76"/>
      <c r="J5" s="76"/>
      <c r="K5" s="76"/>
      <c r="L5" s="76"/>
      <c r="M5" s="76"/>
      <c r="N5" s="9"/>
      <c r="O5" s="9"/>
      <c r="P5" s="7"/>
    </row>
    <row r="6" spans="1:16" ht="18" customHeight="1" thickBot="1" x14ac:dyDescent="0.35">
      <c r="B6" s="5"/>
      <c r="E6" s="10"/>
      <c r="F6" s="9"/>
      <c r="G6" s="9"/>
      <c r="H6" s="9"/>
      <c r="I6" s="9"/>
      <c r="J6" s="9"/>
      <c r="K6" s="9"/>
      <c r="L6" s="9"/>
      <c r="P6" s="7"/>
    </row>
    <row r="7" spans="1:16" ht="93" customHeight="1" thickBot="1" x14ac:dyDescent="0.25">
      <c r="A7" s="11"/>
      <c r="B7" s="5"/>
      <c r="I7" s="77" t="s">
        <v>3</v>
      </c>
      <c r="J7" s="78"/>
      <c r="K7" s="79"/>
      <c r="M7" s="12">
        <f>+AVERAGE(G25,G27,G29,G31,G33)</f>
        <v>0.81327030812324941</v>
      </c>
      <c r="N7" s="13"/>
      <c r="O7" s="13"/>
      <c r="P7" s="7"/>
    </row>
    <row r="8" spans="1:16" ht="18" customHeight="1" x14ac:dyDescent="0.25">
      <c r="B8" s="5"/>
      <c r="M8" s="14"/>
      <c r="N8" s="14"/>
      <c r="O8" s="14"/>
      <c r="P8" s="7"/>
    </row>
    <row r="9" spans="1:16" ht="18" customHeight="1" x14ac:dyDescent="0.2">
      <c r="B9" s="5"/>
      <c r="P9" s="7"/>
    </row>
    <row r="10" spans="1:16" x14ac:dyDescent="0.2">
      <c r="B10" s="5"/>
      <c r="P10" s="7"/>
    </row>
    <row r="11" spans="1:16" x14ac:dyDescent="0.2">
      <c r="B11" s="5"/>
      <c r="P11" s="7"/>
    </row>
    <row r="12" spans="1:16" x14ac:dyDescent="0.2">
      <c r="B12" s="5"/>
      <c r="P12" s="7"/>
    </row>
    <row r="13" spans="1:16" x14ac:dyDescent="0.2">
      <c r="B13" s="5"/>
      <c r="P13" s="7"/>
    </row>
    <row r="14" spans="1:16" x14ac:dyDescent="0.2">
      <c r="B14" s="5"/>
      <c r="P14" s="7"/>
    </row>
    <row r="15" spans="1:16" x14ac:dyDescent="0.2">
      <c r="B15" s="5"/>
      <c r="P15" s="7"/>
    </row>
    <row r="16" spans="1:16" x14ac:dyDescent="0.2">
      <c r="B16" s="5"/>
      <c r="P16" s="7"/>
    </row>
    <row r="17" spans="2:22" ht="23.25" x14ac:dyDescent="0.2">
      <c r="B17" s="5"/>
      <c r="C17" s="80" t="s">
        <v>4</v>
      </c>
      <c r="D17" s="81"/>
      <c r="E17" s="81"/>
      <c r="F17" s="81"/>
      <c r="G17" s="81"/>
      <c r="H17" s="81"/>
      <c r="I17" s="81"/>
      <c r="J17" s="81"/>
      <c r="K17" s="81"/>
      <c r="L17" s="81"/>
      <c r="M17" s="82"/>
      <c r="N17" s="15"/>
      <c r="O17" s="15"/>
      <c r="P17" s="7"/>
    </row>
    <row r="18" spans="2:22" ht="15.75" customHeight="1" x14ac:dyDescent="0.2">
      <c r="B18" s="5"/>
      <c r="C18" s="16"/>
      <c r="D18" s="16"/>
      <c r="E18" s="16"/>
      <c r="F18" s="16"/>
      <c r="G18" s="16"/>
      <c r="H18" s="16"/>
      <c r="I18" s="16"/>
      <c r="J18" s="16"/>
      <c r="K18" s="16"/>
      <c r="L18" s="16"/>
      <c r="M18" s="16"/>
      <c r="N18" s="17"/>
      <c r="O18" s="17"/>
      <c r="P18" s="7"/>
    </row>
    <row r="19" spans="2:22" ht="141.75" customHeight="1" x14ac:dyDescent="0.2">
      <c r="B19" s="5"/>
      <c r="C19" s="67" t="s">
        <v>5</v>
      </c>
      <c r="D19" s="68"/>
      <c r="E19" s="18" t="s">
        <v>6</v>
      </c>
      <c r="F19" s="69" t="s">
        <v>7</v>
      </c>
      <c r="G19" s="70"/>
      <c r="H19" s="70"/>
      <c r="I19" s="70"/>
      <c r="J19" s="70"/>
      <c r="K19" s="70"/>
      <c r="L19" s="70"/>
      <c r="M19" s="71"/>
      <c r="N19" s="19"/>
      <c r="O19" s="19"/>
      <c r="P19" s="7"/>
    </row>
    <row r="20" spans="2:22" ht="105.75" customHeight="1" x14ac:dyDescent="0.2">
      <c r="B20" s="5"/>
      <c r="C20" s="67" t="s">
        <v>8</v>
      </c>
      <c r="D20" s="68"/>
      <c r="E20" s="18" t="s">
        <v>9</v>
      </c>
      <c r="F20" s="69" t="s">
        <v>10</v>
      </c>
      <c r="G20" s="70"/>
      <c r="H20" s="70"/>
      <c r="I20" s="70"/>
      <c r="J20" s="70"/>
      <c r="K20" s="70"/>
      <c r="L20" s="70"/>
      <c r="M20" s="71"/>
      <c r="N20" s="19"/>
      <c r="O20" s="19"/>
      <c r="P20" s="7"/>
    </row>
    <row r="21" spans="2:22" ht="143.25" customHeight="1" x14ac:dyDescent="0.2">
      <c r="B21" s="5"/>
      <c r="C21" s="72" t="s">
        <v>11</v>
      </c>
      <c r="D21" s="73"/>
      <c r="E21" s="18" t="s">
        <v>9</v>
      </c>
      <c r="F21" s="69" t="s">
        <v>12</v>
      </c>
      <c r="G21" s="70"/>
      <c r="H21" s="70"/>
      <c r="I21" s="70"/>
      <c r="J21" s="70"/>
      <c r="K21" s="70"/>
      <c r="L21" s="70"/>
      <c r="M21" s="71"/>
      <c r="N21" s="19"/>
      <c r="O21" s="19"/>
      <c r="P21" s="7"/>
    </row>
    <row r="22" spans="2:22" ht="66" customHeight="1" thickBot="1" x14ac:dyDescent="0.25">
      <c r="B22" s="5"/>
      <c r="G22" s="20"/>
      <c r="P22" s="7"/>
    </row>
    <row r="23" spans="2:22" ht="102.75" customHeight="1" thickBot="1" x14ac:dyDescent="0.25">
      <c r="B23" s="5"/>
      <c r="C23" s="21" t="s">
        <v>13</v>
      </c>
      <c r="D23" s="22"/>
      <c r="E23" s="23" t="s">
        <v>14</v>
      </c>
      <c r="F23" s="22"/>
      <c r="G23" s="23" t="s">
        <v>15</v>
      </c>
      <c r="H23" s="22"/>
      <c r="I23" s="24" t="s">
        <v>16</v>
      </c>
      <c r="J23" s="25"/>
      <c r="K23" s="26" t="s">
        <v>17</v>
      </c>
      <c r="L23" s="25"/>
      <c r="M23" s="27" t="s">
        <v>18</v>
      </c>
      <c r="N23" s="25"/>
      <c r="O23" s="28" t="s">
        <v>19</v>
      </c>
      <c r="P23" s="7"/>
      <c r="Q23" s="29"/>
    </row>
    <row r="24" spans="2:22" ht="6.75" customHeight="1" x14ac:dyDescent="0.35">
      <c r="B24" s="5"/>
      <c r="C24" s="30"/>
      <c r="D24"/>
      <c r="E24"/>
      <c r="F24"/>
      <c r="G24"/>
      <c r="H24"/>
      <c r="I24" s="31"/>
      <c r="J24"/>
      <c r="K24" s="31"/>
      <c r="L24"/>
      <c r="M24" s="31"/>
      <c r="N24"/>
      <c r="O24"/>
      <c r="P24" s="7"/>
    </row>
    <row r="25" spans="2:22" ht="215.25" customHeight="1" x14ac:dyDescent="0.2">
      <c r="B25" s="5"/>
      <c r="C25" s="32" t="s">
        <v>20</v>
      </c>
      <c r="D25" s="33"/>
      <c r="E25" s="34" t="str">
        <f>+IF([23]Hoja1!$N$2&gt;=0.5,"Si","No")</f>
        <v>Si</v>
      </c>
      <c r="F25" s="35"/>
      <c r="G25" s="36">
        <f>+[23]Hoja1!N2</f>
        <v>0.77083333333333337</v>
      </c>
      <c r="H25" s="35"/>
      <c r="I25" s="37" t="s">
        <v>21</v>
      </c>
      <c r="J25" s="38"/>
      <c r="K25" s="39">
        <v>0.65</v>
      </c>
      <c r="L25" s="40"/>
      <c r="M25" s="41" t="s">
        <v>22</v>
      </c>
      <c r="N25" s="42"/>
      <c r="O25" s="43">
        <f>G25-K25</f>
        <v>0.12083333333333335</v>
      </c>
      <c r="P25" s="44"/>
      <c r="Q25" s="45"/>
      <c r="R25" s="45"/>
      <c r="S25" s="45"/>
      <c r="T25" s="45"/>
      <c r="U25" s="45"/>
      <c r="V25" s="45"/>
    </row>
    <row r="26" spans="2:22" ht="6.75" customHeight="1" x14ac:dyDescent="0.35">
      <c r="B26" s="5"/>
      <c r="C26" s="30"/>
      <c r="D26"/>
      <c r="E26" s="46"/>
      <c r="F26"/>
      <c r="G26" s="47"/>
      <c r="H26"/>
      <c r="I26" s="48"/>
      <c r="J26"/>
      <c r="K26" s="31"/>
      <c r="L26"/>
      <c r="M26" s="49"/>
      <c r="N26" s="50"/>
      <c r="O26" s="51"/>
      <c r="P26" s="7"/>
    </row>
    <row r="27" spans="2:22" ht="201" customHeight="1" x14ac:dyDescent="0.2">
      <c r="B27" s="5"/>
      <c r="C27" s="52" t="s">
        <v>23</v>
      </c>
      <c r="D27" s="33"/>
      <c r="E27" s="34" t="str">
        <f>+IF([23]Hoja1!$N$26&gt;=0.5,"Si","No")</f>
        <v>Si</v>
      </c>
      <c r="F27"/>
      <c r="G27" s="36">
        <f>+[23]Hoja1!N26</f>
        <v>0.67647058823529416</v>
      </c>
      <c r="H27"/>
      <c r="I27" s="53" t="s">
        <v>24</v>
      </c>
      <c r="J27"/>
      <c r="K27" s="39">
        <v>0.74</v>
      </c>
      <c r="L27" s="54"/>
      <c r="M27" s="41" t="s">
        <v>25</v>
      </c>
      <c r="N27" s="42"/>
      <c r="O27" s="43">
        <f>G27-K27</f>
        <v>-6.3529411764705834E-2</v>
      </c>
      <c r="P27" s="7"/>
    </row>
    <row r="28" spans="2:22" ht="6.75" customHeight="1" x14ac:dyDescent="0.35">
      <c r="B28" s="5"/>
      <c r="C28" s="30"/>
      <c r="D28"/>
      <c r="E28" s="46"/>
      <c r="F28"/>
      <c r="G28" s="47"/>
      <c r="H28"/>
      <c r="I28" s="48"/>
      <c r="J28"/>
      <c r="K28" s="31"/>
      <c r="L28"/>
      <c r="M28" s="49"/>
      <c r="N28" s="50"/>
      <c r="O28" s="51"/>
      <c r="P28" s="7"/>
    </row>
    <row r="29" spans="2:22" ht="318" customHeight="1" x14ac:dyDescent="0.2">
      <c r="B29" s="5"/>
      <c r="C29" s="55" t="s">
        <v>26</v>
      </c>
      <c r="D29" s="33"/>
      <c r="E29" s="34" t="str">
        <f>+IF([23]Hoja1!$N$43&gt;=0.5,"Si","No")</f>
        <v>Si</v>
      </c>
      <c r="F29"/>
      <c r="G29" s="36">
        <f>+[23]Hoja1!N43</f>
        <v>0.83333333333333337</v>
      </c>
      <c r="H29"/>
      <c r="I29" s="37" t="s">
        <v>27</v>
      </c>
      <c r="J29"/>
      <c r="K29" s="39">
        <v>0.67</v>
      </c>
      <c r="L29" s="54"/>
      <c r="M29" s="41" t="s">
        <v>28</v>
      </c>
      <c r="N29" s="42"/>
      <c r="O29" s="43">
        <f>G29-K29</f>
        <v>0.16333333333333333</v>
      </c>
      <c r="P29" s="7"/>
    </row>
    <row r="30" spans="2:22" ht="6.75" customHeight="1" thickBot="1" x14ac:dyDescent="0.4">
      <c r="B30" s="5"/>
      <c r="C30" s="30"/>
      <c r="D30"/>
      <c r="E30" s="46"/>
      <c r="F30"/>
      <c r="G30" s="47"/>
      <c r="H30"/>
      <c r="I30" s="48"/>
      <c r="J30"/>
      <c r="K30" s="31"/>
      <c r="L30"/>
      <c r="M30" s="49"/>
      <c r="N30" s="50"/>
      <c r="O30" s="51"/>
      <c r="P30" s="7"/>
    </row>
    <row r="31" spans="2:22" ht="195.75" customHeight="1" thickBot="1" x14ac:dyDescent="0.25">
      <c r="B31" s="5"/>
      <c r="C31" s="56" t="s">
        <v>29</v>
      </c>
      <c r="D31" s="33"/>
      <c r="E31" s="34" t="str">
        <f>+IF([23]Hoja1!$N$55&gt;=0.5,"Si","No")</f>
        <v>Si</v>
      </c>
      <c r="F31"/>
      <c r="G31" s="36">
        <f>+[23]Hoja1!N55</f>
        <v>0.8571428571428571</v>
      </c>
      <c r="H31"/>
      <c r="I31" s="53" t="s">
        <v>30</v>
      </c>
      <c r="J31"/>
      <c r="K31" s="39">
        <v>0.75</v>
      </c>
      <c r="L31" s="54"/>
      <c r="M31" s="57" t="s">
        <v>31</v>
      </c>
      <c r="N31" s="42"/>
      <c r="O31" s="43">
        <f>G31-K31</f>
        <v>0.1071428571428571</v>
      </c>
      <c r="P31" s="7"/>
    </row>
    <row r="32" spans="2:22" ht="6.75" customHeight="1" x14ac:dyDescent="0.35">
      <c r="B32" s="5"/>
      <c r="C32" s="30"/>
      <c r="D32"/>
      <c r="E32" s="46"/>
      <c r="F32"/>
      <c r="G32" s="47"/>
      <c r="H32"/>
      <c r="I32" s="48"/>
      <c r="J32"/>
      <c r="K32" s="31"/>
      <c r="L32"/>
      <c r="M32" s="49"/>
      <c r="N32" s="50"/>
      <c r="O32" s="51"/>
      <c r="P32" s="7"/>
    </row>
    <row r="33" spans="2:16" ht="303.75" customHeight="1" thickBot="1" x14ac:dyDescent="0.25">
      <c r="B33" s="5"/>
      <c r="C33" s="58" t="s">
        <v>32</v>
      </c>
      <c r="D33" s="33"/>
      <c r="E33" s="34" t="str">
        <f>+IF([23]Hoja1!$N$69&gt;=0.5,"Si","No")</f>
        <v>Si</v>
      </c>
      <c r="F33"/>
      <c r="G33" s="36">
        <f>+[23]Hoja1!N69</f>
        <v>0.9285714285714286</v>
      </c>
      <c r="H33"/>
      <c r="I33" s="53" t="s">
        <v>33</v>
      </c>
      <c r="J33"/>
      <c r="K33" s="39">
        <v>0.75</v>
      </c>
      <c r="L33" s="54"/>
      <c r="M33" s="59" t="s">
        <v>34</v>
      </c>
      <c r="N33" s="42"/>
      <c r="O33" s="43">
        <f>G33-K33</f>
        <v>0.1785714285714286</v>
      </c>
      <c r="P33" s="7"/>
    </row>
    <row r="34" spans="2:16" ht="15.75" x14ac:dyDescent="0.2">
      <c r="B34" s="5"/>
      <c r="C34" s="60"/>
      <c r="D34" s="60"/>
      <c r="E34" s="17"/>
      <c r="M34" s="61"/>
      <c r="N34" s="61"/>
      <c r="O34" s="61"/>
      <c r="P34" s="7"/>
    </row>
    <row r="35" spans="2:16" ht="15.75" x14ac:dyDescent="0.2">
      <c r="B35" s="5"/>
      <c r="C35" s="62"/>
      <c r="D35" s="60"/>
      <c r="E35" s="17"/>
      <c r="M35" s="61"/>
      <c r="N35" s="61"/>
      <c r="O35" s="61"/>
      <c r="P35" s="7"/>
    </row>
    <row r="36" spans="2:16" x14ac:dyDescent="0.2">
      <c r="B36" s="5"/>
      <c r="C36" s="63"/>
      <c r="P36" s="7"/>
    </row>
    <row r="37" spans="2:16" ht="13.5" thickBot="1" x14ac:dyDescent="0.25">
      <c r="B37" s="64"/>
      <c r="C37" s="65"/>
      <c r="D37" s="65"/>
      <c r="E37" s="65"/>
      <c r="F37" s="65"/>
      <c r="G37" s="65"/>
      <c r="H37" s="65"/>
      <c r="I37" s="65"/>
      <c r="J37" s="65"/>
      <c r="K37" s="65"/>
      <c r="L37" s="65"/>
      <c r="M37" s="65"/>
      <c r="N37" s="65"/>
      <c r="O37" s="65"/>
      <c r="P37" s="66"/>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disablePrompts="1" count="4">
    <dataValidation type="list" allowBlank="1" showInputMessage="1" showErrorMessage="1" sqref="E19" xr:uid="{E033AD58-E0FD-478E-8418-46F559599BD1}">
      <formula1>"Si,No,En proceso"</formula1>
    </dataValidation>
    <dataValidation type="list" allowBlank="1" showInputMessage="1" showErrorMessage="1" sqref="N20:O20 E20:E21" xr:uid="{21F38327-10F5-4B1D-9838-7E59C38910C1}">
      <formula1>"Si, No"</formula1>
    </dataValidation>
    <dataValidation type="list" allowBlank="1" showInputMessage="1" showErrorMessage="1" sqref="N19:O19" xr:uid="{BBE4288C-7BB7-440C-92F7-D9C85267D377}">
      <formula1>"Si,No"</formula1>
    </dataValidation>
    <dataValidation allowBlank="1" showInputMessage="1" showErrorMessage="1" prompt="Celda formulada, información proveniente de la pestaña de deficiencias." sqref="E23" xr:uid="{3B7B7955-210A-407B-A373-5934452EF663}"/>
  </dataValidations>
  <printOptions horizontalCentered="1" verticalCentered="1"/>
  <pageMargins left="0.31496062992125984" right="0.11811023622047245" top="0.35433070866141736" bottom="0.55118110236220474" header="0.31496062992125984" footer="0.31496062992125984"/>
  <pageSetup scale="24" orientation="landscape" verticalDpi="300" r:id="rId1"/>
  <headerFooter>
    <oddFooter xml:space="preserve">&amp;LAPROBADO JEFE DECONTROL INTERNO POR MEMORANDO 20211500270203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Conclusiones</vt:lpstr>
      <vt:lpstr>Conclusiones!Área_de_impresión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Mireya Sanchez Figueroa</dc:creator>
  <cp:lastModifiedBy>Rocio Alejandra Vergara Angel</cp:lastModifiedBy>
  <cp:lastPrinted>2021-07-30T19:53:46Z</cp:lastPrinted>
  <dcterms:created xsi:type="dcterms:W3CDTF">2021-07-30T16:07:32Z</dcterms:created>
  <dcterms:modified xsi:type="dcterms:W3CDTF">2021-07-30T19:55:50Z</dcterms:modified>
</cp:coreProperties>
</file>