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rocio.vergara\Downloads\"/>
    </mc:Choice>
  </mc:AlternateContent>
  <xr:revisionPtr revIDLastSave="0" documentId="13_ncr:1_{5E616BB8-4436-4645-8344-F5F99F1CF9AA}" xr6:coauthVersionLast="47" xr6:coauthVersionMax="47" xr10:uidLastSave="{00000000-0000-0000-0000-000000000000}"/>
  <bookViews>
    <workbookView xWindow="-120" yWindow="-120" windowWidth="29040" windowHeight="15840" xr2:uid="{B1881551-E170-475C-8388-28D9104A480F}"/>
  </bookViews>
  <sheets>
    <sheet name="Conclusiones" sheetId="3" r:id="rId1"/>
    <sheet name="Hoja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0">#REF!</definedName>
    <definedName name="\BD">#REF!</definedName>
    <definedName name="\BJ">#REF!</definedName>
    <definedName name="\BP">#REF!</definedName>
    <definedName name="\c">[2]BDATOS!#REF!</definedName>
    <definedName name="\CA">#REF!</definedName>
    <definedName name="\i">#REF!</definedName>
    <definedName name="\m">#REF!</definedName>
    <definedName name="__123Graph_AC86W2CE" hidden="1">[3]WIZ!$G$19:$G$30</definedName>
    <definedName name="__123Graph_AC86W2ROLL" hidden="1">[3]WIZ!$F$19:$F$30</definedName>
    <definedName name="__123Graph_AC86W3CE" hidden="1">[3]WIZ!$J$19:$J$30</definedName>
    <definedName name="__123Graph_AC86W3ROLL" hidden="1">[3]WIZ!$I$19:$I$30</definedName>
    <definedName name="__123Graph_B" hidden="1">[3]WIZ!$G$32:$G$43</definedName>
    <definedName name="__123Graph_BC86W2CE" hidden="1">[3]WIZ!$G$32:$G$43</definedName>
    <definedName name="__123Graph_BC86W2ROLL" hidden="1">[3]WIZ!$F$32:$F$43</definedName>
    <definedName name="__123Graph_BC86W3CE" hidden="1">[3]WIZ!$J$32:$J$43</definedName>
    <definedName name="__123Graph_BC86W3ROLL" hidden="1">[3]WIZ!$I$32:$I$43</definedName>
    <definedName name="__123Graph_LBL_A" hidden="1">[3]WIZ!$G$19:$G$30</definedName>
    <definedName name="__123Graph_LBL_AC86W2CE" hidden="1">[3]WIZ!$G$19:$G$30</definedName>
    <definedName name="__123Graph_LBL_AC86W2ROLL" hidden="1">[3]WIZ!$F$19:$F$30</definedName>
    <definedName name="__123Graph_LBL_AC86W3CE" hidden="1">[3]WIZ!$J$19:$J$30</definedName>
    <definedName name="__123Graph_LBL_AC86W3ROLL" hidden="1">[3]WIZ!$I$19:$I$30</definedName>
    <definedName name="__123Graph_LBL_B" hidden="1">[3]WIZ!$G$32:$G$43</definedName>
    <definedName name="__123Graph_LBL_BC86W2CE" hidden="1">[3]WIZ!$G$32:$G$43</definedName>
    <definedName name="__123Graph_LBL_BC86W2ROLL" hidden="1">[3]WIZ!$F$32:$F$43</definedName>
    <definedName name="__123Graph_LBL_BC86W3CE" hidden="1">[3]WIZ!$J$32:$J$43</definedName>
    <definedName name="__123Graph_LBL_BC86W3ROLL" hidden="1">[3]WIZ!$I$32:$I$43</definedName>
    <definedName name="__123Graph_X" hidden="1">[3]WIZ!$B$19:$B$30</definedName>
    <definedName name="__123Graph_XC86W2CE" hidden="1">[3]WIZ!$B$19:$B$30</definedName>
    <definedName name="__123Graph_XC86W2ROLL" hidden="1">[3]WIZ!$B$19:$B$30</definedName>
    <definedName name="__123Graph_XC86W3CE" hidden="1">[3]WIZ!$B$19:$B$30</definedName>
    <definedName name="__123Graph_XC86W3ROLL" hidden="1">[3]WIZ!$B$19:$B$30</definedName>
    <definedName name="_1__123Graph_AC86W_2" hidden="1">[3]WIZ!$F$19:$F$30</definedName>
    <definedName name="_10__123Graph_LBL_BC86W_2" hidden="1">[3]WIZ!$F$32:$F$43</definedName>
    <definedName name="_11__123Graph_LBL_BC86W30" hidden="1">[3]WIZ!$AE$32:$AE$43</definedName>
    <definedName name="_12__123Graph_LBL_BC86W90" hidden="1">[3]WIZ!$AF$32:$AF$43</definedName>
    <definedName name="_13__123Graph_XC86W30" hidden="1">[3]WIZ!$B$19:$B$30</definedName>
    <definedName name="_14__123Graph_XC86W90" hidden="1">[3]WIZ!$B$19:$B$30</definedName>
    <definedName name="_2__123Graph_AC86W30" hidden="1">[3]WIZ!$AE$19:$AE$30</definedName>
    <definedName name="_296">'[4]384-Acciones Corporacion'!#REF!</definedName>
    <definedName name="_3__123Graph_AC86W90" hidden="1">[3]WIZ!$AF$19:$AF$30</definedName>
    <definedName name="_304">'[4]384-Acciones Corporacion'!#REF!</definedName>
    <definedName name="_312">'[4]384-Acciones Corporacion'!#REF!</definedName>
    <definedName name="_320">'[4]384-Acciones Corporacion'!#REF!</definedName>
    <definedName name="_336">'[4]384-Acciones Corporacion'!#REF!</definedName>
    <definedName name="_344">'[4]384-Acciones Corporacion'!#REF!</definedName>
    <definedName name="_352">'[4]384-Acciones Corporacion'!#REF!</definedName>
    <definedName name="_4__123Graph_BC86W_2" hidden="1">[3]WIZ!$F$32:$F$43</definedName>
    <definedName name="_5__123Graph_BC86W30" hidden="1">[3]WIZ!$AE$32:$AE$43</definedName>
    <definedName name="_522">'[4]384-Acciones Corporacion'!#REF!</definedName>
    <definedName name="_530">'[4]384-Acciones Corporacion'!#REF!</definedName>
    <definedName name="_546">'[4]384-Acciones Corporacion'!#REF!</definedName>
    <definedName name="_554">'[4]384-Acciones Corporacion'!#REF!</definedName>
    <definedName name="_562">'[4]384-Acciones Corporacion'!#REF!</definedName>
    <definedName name="_6__123Graph_BC86W90" hidden="1">[3]WIZ!$AF$32:$AF$43</definedName>
    <definedName name="_7__123Graph_LBL_AC86W_2" hidden="1">[3]WIZ!$F$19:$F$30</definedName>
    <definedName name="_8__123Graph_LBL_AC86W30" hidden="1">[3]WIZ!$AE$19:$AE$30</definedName>
    <definedName name="_9__123Graph_LBL_AC86W90" hidden="1">[3]WIZ!$AF$19:$AF$30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'[5]B.BTA.S.VALORES'!#REF!</definedName>
    <definedName name="_Sort" hidden="1">#REF!</definedName>
    <definedName name="A">[6]oficial!$A$1:$H$160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'[7]Oper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localSheetId="0" hidden="1">{"'para SB'!$A$1420:$F$1479"}</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[2]BDATOS!#REF!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[2]BDATOS!#REF!</definedName>
    <definedName name="conotros">#REF!</definedName>
    <definedName name="Contagio030">SUMIF([8]DATA1!$B$1:$B$65536,[9]Octubre!$C1,[8]DATA1!XFA$1:XFA$65536)</definedName>
    <definedName name="Contagio060">SUMIF([8]DATA1!$B$1:$B$65536,[9]Octubre!$C1,[8]DATA1!XFA$1:XFA$65536)</definedName>
    <definedName name="Contagio090">SUMIF([8]DATA1!$B$1:$B$65536,[9]Octubre!$C1,[8]DATA1!XFA$1:XFA$65536)</definedName>
    <definedName name="Contagio120">SUMIF([8]DATA1!$B$1:$B$65536,[9]Octubre!$C1,[8]DATA1!XFA$1:XFA$65536)</definedName>
    <definedName name="Contagio150">SUMIF([8]DATA1!$B$1:$B$65536,[9]Octubre!$C1,[8]DATA1!XFA$1:XFA$65536)</definedName>
    <definedName name="Contagio180">SUMIF([8]DATA1!$B$1:$B$65536,[9]Octubre!$C1,[8]DATA1!XFA$1:XFA$65536)</definedName>
    <definedName name="ContAverage">[10]!ContAverage</definedName>
    <definedName name="CORDEN">#REF!</definedName>
    <definedName name="CREDITO">[11]oficial!$H$1:$H$160</definedName>
    <definedName name="CUENTA96">#REF!</definedName>
    <definedName name="Cuentas">[12]Cuentas!$B$3:$E$41</definedName>
    <definedName name="d">[13]Cuentas!$B$3:$E$42</definedName>
    <definedName name="DEBITO">[11]oficial!$G$1:$G$160</definedName>
    <definedName name="dfsd">SUMIF([8]DATA1!$B$1:$B$65536,[9]Octubre!$C1,[8]DATA1!K$1:K$65536)</definedName>
    <definedName name="Div" hidden="1">'[5]B.BTA.S.VALORES'!#REF!</definedName>
    <definedName name="Divide">#REF!</definedName>
    <definedName name="doce">'[14]Anexo-Participaciones Dic-11'!$E$22</definedName>
    <definedName name="ELIEXTRA">'[15]ELIMINA EXT'!$A$3:$Y$217</definedName>
    <definedName name="ELIFIL">[15]ELIMINA!$A$4:$AM$231</definedName>
    <definedName name="ELIMEXT">#REF!</definedName>
    <definedName name="ELIMINA">#REF!</definedName>
    <definedName name="entidades">#REF!</definedName>
    <definedName name="EPIANDES">#REF!</definedName>
    <definedName name="ESCRIBA">[2]BDATOS!#REF!</definedName>
    <definedName name="ESTADOS_FINANCIEROS_A_PROCESAR">#REF!</definedName>
    <definedName name="ESTCAM">#REF!</definedName>
    <definedName name="ET">#REF!</definedName>
    <definedName name="FailureActual">[10]!FailureActual</definedName>
    <definedName name="FailurePlan">[10]!FailurePlan</definedName>
    <definedName name="FILEXT">[15]FILIALEXT!$A$1:$L$4091</definedName>
    <definedName name="FILIAL">[15]FILIAL!$A$3:$AE$5414</definedName>
    <definedName name="FleetAdj">[10]!FleetAdj</definedName>
    <definedName name="FleetNoAdj">[10]!FleetNoAdj</definedName>
    <definedName name="GastosRegionales_Monto">'[16]Gastos regionales'!$G$8:$G$47</definedName>
    <definedName name="gorr">"Botón 17"</definedName>
    <definedName name="HTML_CodePage" hidden="1">1252</definedName>
    <definedName name="HTML_Control" localSheetId="0" hidden="1">{"'para SB'!$A$1420:$F$1479"}</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[17]!LLPModel</definedName>
    <definedName name="MATRIZ">[18]MATRIZ!$A$7:$BY$4664</definedName>
    <definedName name="MC.PL_Cuentas">#REF!</definedName>
    <definedName name="MC.PL_Monto">#REF!</definedName>
    <definedName name="MESANT">#REF!</definedName>
    <definedName name="MESES">'[19]7'!$AL$3:$AL$7</definedName>
    <definedName name="MESHOY">#REF!</definedName>
    <definedName name="Mora030">SUMIF([8]DATA1!$B$1:$B$65536,[9]Octubre!$C1,[8]DATA1!XFA$1:XFA$65536)</definedName>
    <definedName name="Mora060">SUMIF([8]DATA1!$B$1:$B$65536,[9]Octubre!$C1,[8]DATA1!XFA$1:XFA$65536)</definedName>
    <definedName name="Mora090">SUMIF([8]DATA1!$B$1:$B$65536,[9]Octubre!$C1,[8]DATA1!XFA$1:XFA$65536)</definedName>
    <definedName name="Mora120">SUMIF([8]DATA1!$B$1:$B$65536,[9]Octubre!$C1,[8]DATA1!XFA$1:XFA$65536)</definedName>
    <definedName name="Mora150">SUMIF([8]DATA1!$B$1:$B$65536,[9]Octubre!$C1,[8]DATA1!XFA$1:XFA$65536)</definedName>
    <definedName name="Mora180">SUMIF([8]DATA1!$B$1:$B$65536,[9]Octubre!$C1,[8]DATA1!XFA$1:XFA$65536)</definedName>
    <definedName name="MultiSelectNames">#REF!</definedName>
    <definedName name="Nivel">#REF!</definedName>
    <definedName name="NOPUC">#REF!</definedName>
    <definedName name="OFI">[11]oficial!$A$1:$H$160</definedName>
    <definedName name="ORDEN1">#REF!</definedName>
    <definedName name="ORDEN2">#REF!</definedName>
    <definedName name="ORDEN3">#REF!</definedName>
    <definedName name="ORDEN4">#REF!</definedName>
    <definedName name="ORDEN5">#REF!</definedName>
    <definedName name="ORDEN6">#REF!</definedName>
    <definedName name="p">'[20]Participación Accionaria Junio '!$K$11</definedName>
    <definedName name="PAS">#REF!</definedName>
    <definedName name="PAT">#REF!</definedName>
    <definedName name="Pcnt.Competencia">IF([21]Resumen!B1&gt;0.01,IF([21]Resumen!XFD1&gt;0.01,[21]Resumen!XFD1/[21]Resumen!B1,0),0)</definedName>
    <definedName name="Pcnt.COMSAL">IF([21]Resumen!D1&gt;0.01,IF([21]Resumen!XFD1&gt;0.01,[21]Resumen!XFD1/[21]Resumen!D1,0),0)</definedName>
    <definedName name="PL.120_Cuentas">'[22]Time Deposits (PL.120)'!$C$7:$C$10</definedName>
    <definedName name="PL.120_Monto">'[22]Time Deposits (PL.120)'!$E$7:$E$10</definedName>
    <definedName name="PL.501_Cuentas">'[16]Swap Gain MtM (PL.501)'!$C$7:$C$12</definedName>
    <definedName name="PL.501_Monto">'[16]Swap Gain MtM (PL.501)'!$E$7:$E$12</definedName>
    <definedName name="PL.502_Cuentas">'[16]Gain on Sale of OREOs (PL.502)'!$C$7:$C$9</definedName>
    <definedName name="PL.502_Monto">'[16]Gain on Sale of OREOs (PL.502)'!$E$7:$E$9</definedName>
    <definedName name="PL.505_Monto">'[16]Other Income (PL.505)'!$E$8:$E$39</definedName>
    <definedName name="PL.581_Cuentas">'[16]Other Compensation (PL.581)'!$C$7:$C$19</definedName>
    <definedName name="PL.581_Monto">'[16]Other Compensation (PL.581)'!$E$7:$E$19</definedName>
    <definedName name="PL.601_Cuentas">'[16]Other Comp Benefits (PL.601)'!$C$7:$C$19</definedName>
    <definedName name="PL.601_Monto">'[16]Other Comp Benefits (PL.601)'!$E$7:$E$19</definedName>
    <definedName name="PL.621_Cuentas">'[16]Rents Build &amp; Park (PL.621)'!$C$7:$C$10</definedName>
    <definedName name="PL.621_Monto">'[16]Rents Build &amp; Park (PL.621)'!$E$7:$E$10</definedName>
    <definedName name="PL.657_Cuentas">'[16]Consulting Fees (PL.657)'!$C$7:$C$13</definedName>
    <definedName name="PL.657_Monto">'[16]Consulting Fees (PL.657)'!$E$7:$E$13</definedName>
    <definedName name="PL.661_Cuentas">'[16]Professional Services (PL.661)'!$C$7:$C$15</definedName>
    <definedName name="PL.661_Monto">'[16]Professional Services (PL.661)'!$E$7:$E$15</definedName>
    <definedName name="PL.665_Cuentas">'[16]Insurance (PL.665)'!$C$7:$C$16</definedName>
    <definedName name="PL.665_Monto">'[16]Insurance (PL.665)'!$E$7:$E$16</definedName>
    <definedName name="PL.713_Cuentas">'[16]Frauds (PL.713)'!$C$7:$C$16</definedName>
    <definedName name="PL.713_Monto">'[16]Frauds (PL.713)'!$E$7:$E$16</definedName>
    <definedName name="PL.717_Cuentas">'[22]Corporate Expenses (PL.717)'!$D$8:$D$43</definedName>
    <definedName name="PL.717_Monto">'[22]Corporate Expenses (PL.717)'!$F$8:$F$43</definedName>
    <definedName name="PL.721_Cuentas">'[16]Veh &amp; Equ Maintenance (PL.721)'!$C$7:$C$13</definedName>
    <definedName name="PL.721_Monto">'[16]Veh &amp; Equ Maintenance (PL.721)'!$E$7:$E$13</definedName>
    <definedName name="PL.741_Cuentas">'[16]Representation Expnses (PL.741)'!$C$7:$C$16</definedName>
    <definedName name="PL.741_Monto">'[16]Representation Expnses (PL.741)'!$E$7:$E$16</definedName>
    <definedName name="PL.773_Monto">'[16]Other Services (PL.773)'!$E$8:$E$43</definedName>
    <definedName name="PL.797_Cuentas">'[16]Depreciation (PL.797)'!$C$7:$C$12</definedName>
    <definedName name="PL.797_Monto">'[16]Depreciation (PL.797)'!$E$7:$E$12</definedName>
    <definedName name="PRES">#REF!</definedName>
    <definedName name="PRES1">#REF!</definedName>
    <definedName name="Presup">SUMIF([23]DATA!$H$1:$H$65536,#REF!&amp;"-"&amp;#REF!&amp;"-"&amp;MONTH(#REF!),[23]DATA!$G$1:$G$65536)</definedName>
    <definedName name="ProductivityWith">[10]!ProductivityWith</definedName>
    <definedName name="ProductivityWithout">[10]!ProductivityWithout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SUMIF([8]DATA1!$B$1:$B$65536,[9]Octubre!$C1,[8]DATA1!XFA$1:XFA$65536)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localSheetId="0" hidden="1">{"'Sheet1'!$A$1:$F$179"}</definedName>
    <definedName name="ro" hidden="1">{"'Sheet1'!$A$1:$F$179"}</definedName>
    <definedName name="rod" localSheetId="0" hidden="1">{"'Sheet1'!$A$1:$F$179"}</definedName>
    <definedName name="rod" hidden="1">{"'Sheet1'!$A$1:$F$179"}</definedName>
    <definedName name="rodirgo" localSheetId="0" hidden="1">{"'Sheet1'!$A$1:$F$179"}</definedName>
    <definedName name="rodirgo" hidden="1">{"'Sheet1'!$A$1:$F$179"}</definedName>
    <definedName name="Saldo">SUMIF([8]DATA2!XFB$1:XFB$65536,[9]Octubre!$C1,[8]DATA2!A$1:A$65536)</definedName>
    <definedName name="sdaf" localSheetId="0" hidden="1">{"'para SB'!$A$1420:$F$1479"}</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SUMIF([8]DATA1!$B$1:$B$65536,[9]Octubre!$C1,[8]DATA1!K$1:K$65536)</definedName>
    <definedName name="Total_Mora">SUMIF([8]DATA1!$B$1:$B$65536,[9]Octubre!$C1,[8]DATA1!K$1:K$65536)</definedName>
    <definedName name="TypesOfTransaction">#REF!</definedName>
    <definedName name="uno">'[14]Anexo-Participaciones Dic-11'!$E$9</definedName>
    <definedName name="utilidad">'[7]Estado de Resultados'!#REF!</definedName>
    <definedName name="VALID">#REF!</definedName>
    <definedName name="VALOR" localSheetId="0" hidden="1">{#N/A,#N/A,FALSE,"ANEXO1";"ACTIVO",#N/A,FALSE,"ANEXO1";"PASIVO",#N/A,FALSE,"ANEXO1";"G Y P",#N/A,FALSE,"ANEXO1"}</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[6]oficial!$G$1:$G$160</definedName>
    <definedName name="we">SUMIF([8]DATA1!$B$1:$B$65536,[9]Octubre!$C1,[8]DATA1!XFA$1:XFA$65536)</definedName>
    <definedName name="weq">SUMIF([8]DATA1!$B$1:$B$65536,[9]Octubre!$C1,[8]DATA1!XFA$1:XFA$65536)</definedName>
    <definedName name="wrn.CONSOLIDADO." localSheetId="0" hidden="1">{#N/A,#N/A,FALSE,"ANEXO1";"ACTIVO",#N/A,FALSE,"ANEXO1";"PASIVO",#N/A,FALSE,"ANEXO1";"G Y P",#N/A,FALSE,"ANEXO1"}</definedName>
    <definedName name="wrn.CONSOLIDADO." hidden="1">{#N/A,#N/A,FALSE,"ANEXO1";"ACTIVO",#N/A,FALSE,"ANEXO1";"PASIVO",#N/A,FALSE,"ANEXO1";"G Y P",#N/A,FALSE,"ANEXO1"}</definedName>
    <definedName name="ws" localSheetId="0" hidden="1">{"'Sheet1'!$A$1:$F$179"}</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3" l="1"/>
  <c r="O33" i="3" s="1"/>
  <c r="E33" i="3"/>
  <c r="G31" i="3"/>
  <c r="O31" i="3" s="1"/>
  <c r="E31" i="3"/>
  <c r="G29" i="3"/>
  <c r="O29" i="3" s="1"/>
  <c r="E29" i="3"/>
  <c r="G27" i="3"/>
  <c r="O27" i="3" s="1"/>
  <c r="E27" i="3"/>
  <c r="G25" i="3"/>
  <c r="O25" i="3" s="1"/>
  <c r="E25" i="3"/>
  <c r="M7" i="3" l="1"/>
</calcChain>
</file>

<file path=xl/sharedStrings.xml><?xml version="1.0" encoding="utf-8"?>
<sst xmlns="http://schemas.openxmlformats.org/spreadsheetml/2006/main" count="36" uniqueCount="34">
  <si>
    <t xml:space="preserve">El componente de Actividades de Monitoreo está definido en esta evaluación y bajo los lineamientos del Departamento Administrativo de la Función Pública como las actividades diarias de la gestión institucional y mediante evaluaciones periódicas (autoevaluación y auditorías). Su propósito es valorar: la efectividad del control interno de la entidad pública, la eficiencia, eficacia y efectividad de los procesos; el nivel de ejecución de los planes, programas y proyectos; los resultados de la gestión, con el propósito de detectar desviaciones, establecer tendencias, y generar recomendaciones para orientar las acciones de mejoramiento de la entidad pública. 
Teniendo en cuenta lo anterior se pudo observar que la entidad aumento en 1 punto su porcentaje del Componente de Actividades de Monitoreo con respecto al seguimiento anterior: 
Fortalezas: 
- El componente de Monitoreo de la Secretaría se encuentra operando de forma adecuada. Se evidencia que el Comité Institucional de Coordinación de Control Interno ejerce sus funciones participando en la planeación, ejecución y monitoreo del Sistema de Control Interno de la Entidad. Se establece                                                                                                                        en acciones de mejora derivadas de las evaluaciones producto de auditorías internas y externas y que las vigilan la Oficina de Planeación, Oficina de Control Interno y la Alta Dirección. N 
Debilidades: 
Es importante revisar el alcance de la política de administración de riesgos teniendo en cuenta que, aunque se revisaron los procedimientos en el listado maestro de documentos sobre los servicios tercerizados en la SDG, se espera la incorporación en la vida útil de los riesgos de estos terceros </t>
  </si>
  <si>
    <t xml:space="preserve">Fortalezas:
- Durante el 20223 se han venido realizando más sesiones del CICCI, 3comités en el primer semestre con  corte al 30 de junio,  mejorando  la periodicidad de los seguimientos realizados  y  frente al cumplimiento cualitativo y cuantitativo del plan de auditoría, así como en la toma de  decisiones oportunas para su cumplimiento.
-En cuanto a los informes recibidos por entes de control externos, como es el caso de la Contraloría de Bogotá se revisa y analiza la revisión y conceptualización del Sistema de Control Interno, así como las acciones de mejora que deben formularse con base en posibles hallazgos identificados por el ente de control. Sin embargo, no se realiza consolidación de las distintas evaluaciones que permitan concluir el impacto del Sistema de Control Interno en general.
Debilidades :
Dentro de las matrices de riesgo, no están documentados los procesos y/o servicios tercerizados, ya que es importante revisar el alcance de la política de administración de riesgos teniendo en cuenta que existen servicios tercerizados en la SDG y no se encuentran contemplados según establece el requerimiento expuesto en el formato dispuesto por el DAFP. Sin embargo, la OAP,  tiene definidas la incorporación de los servicios tercerizados en este primer semestre de 2023.
</t>
  </si>
  <si>
    <t xml:space="preserve">Monitoreo </t>
  </si>
  <si>
    <t xml:space="preserve">El componente de Información y Comunicación está definido en la presente evaluación y bajo los lineamientos del Departamento Administrativo de la Función Pública como la verificación de las políticas, directrices y mecanismos de consecución, captura, procesamiento y generación de datos dentro y en el entorno de cada entidad, se satisfagan la necesidad de divulgar los resultados, de mostrar mejoras en la gestión administrativa y procurar que la información y la comunicación de la entidad y de cada proceso sea adecuada a las necesidades específicas de los grupos de valor y grupos de interés. Se requiere que todos los servidores de la entidad reciban un claro mensaje de la Alta Dirección sobre las responsabilidades de control. Deben comprender su función frente al Sistema de Control Interno 
El componente de Información y Comunicación de la Entidad en el segundo semestre 2023 mantiene su porcentaje del 100%, lo que indica que se han fortalecido herramientas y sistemas que le facilitan el manejo de la información y la comunicación. 
Fortalezas: 
-El componente de comunicación juega un papel primordial en el sistema de control interno de la entidad, ya que demuestra la coordinación en la divulgación y la interacción para transmitir los planes, estrategias, objetivos, políticas y demás actividades a sus partes interesadas, tanto internas como externas, a través de diferentes medios de comunicación. </t>
  </si>
  <si>
    <t xml:space="preserve">Se cuenta con políticas de operación dentro del procedimiento de comunicación interna CES-P001 y en el Manual de Direccionamiento Estratégico para las comunicaciones CES-M001,cuyas políticas fueron actualizada el 28 de junio de 2023
- para la implementación de la  la caracterización de grupos de valor de manera articulada que sirva para los procesos de racionalización de tramites, rendición de cuentas, identificación de necesidades, gobierno digital y formulación de planes programas y proyectos que facilite la identificación de necesidades de forma efectiva, La Oficina de Comunicaciones realiza un informe mensual de monitoreo de medios el cual permite identificar la forma como éstos están percibiendo la imagen de la entidad y las acciones realizadas de acuerdo con su misionalidad. A través de informes de monitores que realiza un profesional interno de la Oficina y otro que es realizado por una empresa contratada para tal fin.
</t>
  </si>
  <si>
    <t>Información y comunicación</t>
  </si>
  <si>
    <t xml:space="preserve"> componente de Actividades de Control en la presente evaluación y bajo los lineamientos del Departamento Administrativo de la Función Pública es cuando la entidad define y desarrolla actividades de control que contribuyen a la mitigación de los riesgos hasta niveles aceptables para la consecución de los objetivos estratégicos y de proceso. Implementa políticas de operación mediante procedimientos u otros mecanismos que den cuenta de su aplicación en el día a día de las operaciones. Para este reporte, se observa que la entidad mantiene su porcentaje del 100% lo que indica que el componente está presente y funcionando, no obstante, se invita al líder del proceso involucrado en este componente, a no desfallecer y seguir trabajando arduamente en pro del aseguramiento continua de la SDG 
Fortalezas: 
- Las Actividades de Control definidas y desarrolladas por la Secretaría de Gobierno contribuyen a la mitigación de los riesgos para la consecución de los objetivos estratégicos y de los procesos, toda vez que, mediante la adopción del Sistema Integrado de Gestión y del Sistema de Control Interno, la entidad asegura la mejora continua de los procesos y sus controles establecidos a través de la información documentada de las actividades de los procesos (Políticas, manuales, procedimientos, guías, etc.), la cual se controla adecuadamente a través de las herramientas dispuestas por la Oficina Asesora de Planeación. Se asegura su ejecución y efectividad a través de las diferentes actividades de seguimiento y evaluación realizadas a los Sistemas de Gestión y las actividades propias de la Oficina de Control Interno (Auditorías internas, Auditorías externas, seguimientos, Informes de Ley, etc.) 
 </t>
  </si>
  <si>
    <t>Fortalezas:
-Los controles que están contenidos en las diferentes matrices de riesgos y cumplen con los lineamientos del Manual de gestión del riesgo, garantizando que cumplan con los elementos esenciales definidos por el DAFP tales como responsable, periodicidad del control, la actividad de control y su evidencia. Adicionalmente, se realiza monitoreo cuatrimestral de riesgos de gestión y de corrupción. El último monitoreo se realizó con corte de enero a abril de 2023, y sus resultados se entran en el informe de monitoreo publicado en la página web.
-Durante el primer semestre 2023 se realizaron las siguientes actividades de control interna, referentes a proveedores de tecnología de forma permanente, así:
• Seguimiento permanente al cumplimiento de acuerdos de niveles de servicio establecidos en los contratos, tanto de contratistas de servicios tecnológicos como a la atención de las solicitudes de soporte de los usuarios.
•   Pólizas de cumplimiento de garantías de contratos para la calidad del servicio
• Administración y monitoreo permanente a la infraestructura tecnológica (servidores, redes, aplicaciones, plataforma de seguridad perimetral, servicios de TI en la nube pública) actualmente se cumple con el 97% de disponibilidad dando cumplimiento a la meta establecida en el plan de gestión de la DTI del 96%.
•Contratación de los servicios de TI requeridos para garantizar la disponibilidad de la infraestructura tecnológica (conectividad, servicios de ofimática, nube pública, alquiler de impresoras, mesa de servicios, soporte y mantenimiento plataforma de seguridad perimetral, mantenimiento aire acondicionado, mantenimiento ups)
•Contratación de los servicios de mantenimiento a UPS y aire acondicionado
•Se garantizó el servicio de conectividad a internet y canales de datos de 72 sedes vinculadas a la entidad hasta diciembre del 2023 mediante el trámite de vigencias futuras.
•Renovación de las licencias para los servicios de Office 365 por un año, dando cobertura a la totalidad de funcionarios de la entidad y contratistas de nivel central.
•De acuerdo con la capacidad tecnológica se establece la duración de los contratos teniendo en cuenta los procesos de optimización y sistematización que han adelantado los diferentes fabricantes y que brindan cobertura a la operación y servicios de la entidad.</t>
  </si>
  <si>
    <t>Actividades de control</t>
  </si>
  <si>
    <t xml:space="preserve">Este componente se refiere al ejercicio bajo el liderazgo del equipo directivo y de los servidores de la entidad, y permite identificar, evaluar y gestionar eventos potenciales, internos y externos, que puedan afectar el logro de los objetivos institucionales.  
Por tanto, durante la evaluación a este componente se observó que la Evaluación de Riesgos de la Entidad tuvo un avance importante del 3% en el segundo semestre del año 2023; no obstante, se debe seguir trabajando en seguimiento no solo a riesgos que se hayan materializado, sino también el análisis periódico de los factores internos y externos que afectan la consecución de objetivos y se dé un cumplimiento total a las metas Estratégicas. 
Fortalezas: 
El componente de Evaluación de Riesgos opera adecuadamente, considerando su nivel de madurez. Se evidencia la adopción de documentos (política, procedimientos, mapas de riesgos) donde están identificados los controles para la gestión del riesgo en la Secretaría y el compromiso de la Alta Dirección. De igual manera, es muy recomendable continuar con las acciones encaminadas a fortalecer la gestión de riesgos por parte de todos los líderes de proceso y áreas de la Secretaría. 
Debilidades: 
En cuanto a los riesgos asociados a actividades tercerizadas y según la recomendación constante de la Oficina de Control Interno, y a partir del proceso de actualización de matrices de riesgos de gestión realizada en el segundo semestre, algunos procesos identificaron servicios tercerizados y ajustaron sus contextos, así como también identificaron riesgos de gestión relacionados con servicios tercerizados. Por tanto y con la actualización del Listado Maestro de Documentos Internos se espera la aplicación en la vigencia 2024 de los mismos. </t>
  </si>
  <si>
    <t>Fortalezas :
-En el marco de la actualización de la matriz de riesgos de corrupción se revisa el contexto interno y externo con el de establecer cambios que puedan afectar los objetivos de los procesos y la identificación del riesgo de corrupción y sus respectivos controles. La Oficina Asesora de Planeación somete a consideración de la alta dirección la propuesta de actualización, la cual es revisada y aprobada en el Comité Institucional de Gestión y Desempeño.
-Las matrices de riesgos están en constante revisión y actualización por parte de cada proceso, contando con el continuo acompañamiento por parte del equipo de la OAP. Durante el primer semestre 2023 se actualizaron las matrices de riesgos de los procesos de Convivencia y Diálogo Social, Planeación Institucional y se encuentra en proceso de creación la matriz de riesgos del proceso Fomento y Protección de los Derechos Étnicos.
-Desde la primera línea de defensa se realiza una verificación de sus matrices de riesgos para identificar el nivel de exposición al riesgo y establecer aquellos en cuales se presenta un nivel aceptable de riesgo.  Cuando se presentan cambios en el contexto del proceso, se identifica si es necesario realizar ajustes a la identificación del riesgo y sus controles. Como resultado de este análisis, se tienen los registros de los casos Hola presentados por el líder del proceso, en el que oficializa la actualización de su matriz de riesgos. La alta dirección realiza el monitoreo a sus riesgos de manera cuatrimestral, aportando las evidencias de la aplicación de los controles, cuyos resultados se reflejan el informe de monitoreo que realiza la Oficina Asesora de Planeación, y que es presentado ante el CICCI.
Debilidades:
-En cuanto a los riesgos asociados a actividades tercerizadas sigue siendo una debilidad constante ya que no se encuentran contemplados a dichos riesgos y su socialización en atención al esquema de líneas de defensa existentes. No obstante de acuerdo con la recomendación constante por parte de  la Oficina de Control Interno, se solicitara a los lideres de los procesos, revisar los contextos internos y externos con el fin de identificar actividades tercerizadas que sean fuente para complementar o actualizar las matrices de riesgo</t>
  </si>
  <si>
    <t>Evaluación de riesgos</t>
  </si>
  <si>
    <t xml:space="preserve">Teniendo en cuenta que este componente tiene como propósito asegurar un ambiente de control que le permita a la entidad disponer de las condiciones mínimas para el ejercicio del control interno, y teniendo en cuenta los  lineamientos dispuestos en el formatos parametrizado que dispuso el DAFP  se observó, que para el segundo semestre de  la vigencia 2023 el porcentaje se mantuvo,  lo cual indica que la entidad demuestra  compromiso  con el aseguramiento de un adecuado ambiente  para el ejercicio del control interno, el cual se fortalece a través de la planeación estratégica, la importancia de la administración de riesgo en la gestión institucional, mecanismos para la supervisión del control interno, gestión del talento humano y definición de líneas de reporte para la evaluación y fortalecimiento del sistema de control interno. 
Fortalezas: 
-El componente de Ambiente de Control del Sistema de Control Interno de la Secretaría funcionando adecuadamente. Se observa compromiso por parte de la Alta Dirección con el mejoramiento permanente del Sistema, se ejecuta una apropiada gestión de riesgos acorde con su nivel de madurez y se realiza evaluación y seguimiento de forma sistemática. Los resultados de la gestión descrita se concretan en Planes de Mejoramiento que se evidencian con seguimiento por parte de la Oficina de Planeación y monitoreo por parte de la Oficina de Control Interno.  
-Debilidades: 
-Se evidencia la definición de los niveles de riesgos; pero se recomienda documentar frente a cada nivel de riesgo que se asumen planes de acción y monitoreo y cuál es la periodicidad establecida según el caso. De igual forma se recomienda realizar los análisis correspondientes con el fin de definir y proponer al CICCI aquellos niveles aceptables de desviación relativa a la consecución de los objetivos”, asociados a la estrategia, con el fin de complementar y fortalecer la política de administración del riesgo.  
 </t>
  </si>
  <si>
    <t xml:space="preserve">Fortalezas:
-La politica de Gestión del riesgo está definida dentro del Manual PLE-PIN-M001 v8 vigente desde el 29 de noviembre de 2022 la cual contempla los lineamientos para la definición de riesgos de proceso y de corrupción, verificando la evaluación del contexto tanto interno como externo, tipo de impacto, causas inmediatas y causa raíz, valoración de riesgo inherente, diseño y valoración de controles y calificación de riesgo residual. La Oficina Asesora de Planeación tiene dentro de su cronograma realizar la actualización del Manual en el tercer trimestre 2023. Esta política se realiza en el marco del Comité Institucional de Coordinación de Control Interno.  Actualmente se está trabajando en la documentación de los procedimientos asociados a este manual, precisando las actividades de antisoborno y seguridad digital, con la participación de la DTI y la Subsecretaría de Gestión Institucional. Se encuentran en trámite los documentos que se van a actualizar.
-Desde la Oficina Asesora de Planeación se realiza el acompañamiento a las áreas durante la formulación y seguimiento del Plan Estratégico Institucional y los Planes de Gestión. La OAP realiza mesas de trabajo preventivas con el fin de identificar mejoras en la planeación durante la etapa de formulación de los planes, con el fin de evitar incumplimientos. Igualmente, se realiza la revisión del seguimiento realizado por los líderes de proceso y alcaldes locales durante el trimestre, la última realizada con corte a marzo de 2023. Igualmente, según la agenda del Comité Institucional de Gestión y Desempeño se presentan los resultados del seguimiento generando las alertas y recomendaciones del caso, el cual se soporta en los resultados reflejados en el tablero de control disponible en MATIZ.
-La SDG, cuenta con políticas calaras las cuales son comunicadas a cada servidor, a través de la actualización de la Resolución  330 del 15 de mayo de 2023, (actualizado este semestre ) art 2 numeral 2,donde se  estableció que todos los servidores públicos de la SDG deben acatar  las disposiciones del sistema Integrado de Gestión a través de MIPG, lo cual fue comunicado a  cada servidor de planta cuya evidencia reposa historia laboral , adicionalmente,  la OCI emite informes y lineamientos relacionados con su quehacer y responsabilidades que recaen sobre las dependencias.
-EL Plan Institucional de Capacitación-PIC: Se evalúa de forma trimestral de la ejecución del plan de acción, liderado pro a oficina de Talento Humano,  dicho seguimiento se reporta del  el monitoreo ala OAP.
Debilidades:
-Actualmente se tienen identificadas las causas de retiro formales en la entidad, como los son por ej. renuncia, insubsistencia, pensión de vejez, etc. Atendiendo esta posible identificación, para la formulación del Plan Estratégico del Talento Humano de la siguiente vigencia, se podrían analizar las causas de retiro como insumo para la formulación de las actividades correspondientes, por ejemplo, en el Plan de Bienestar.  se mide a través de acompañamientos a la desvinculación laboral, sin embargo, no se tiene establecido un indicador de la permanencia ya que no se ha visto una necesidad implica en este lineamiento., sin embargo, se recomienda tener en cuenta este tipo de indicadores con respecto a la desvinculación de la planta por vejez meritocracia a nivel central y local para tener un reporte integral.
-En las evaluaciones y auditorías realizadas por la Oficina de Control Interno se ha evidenciado que las responsabilidades, niveles, calidad de reportes y periodicidad no están totalmente definidos o no se les hace seguimiento, tampoco se ha clasificado cuál es la información crítica que debería reportarse periódicamente. Situación que se observa permanentemente en las Alcaldías Locales.
</t>
  </si>
  <si>
    <t>Ambiente de control</t>
  </si>
  <si>
    <t xml:space="preserve"> Avance final del componente </t>
  </si>
  <si>
    <t xml:space="preserve">
Estado  del componente presentado en el informe anterior</t>
  </si>
  <si>
    <t>Nivel de Cumplimiento componente presentado en el informe anterior</t>
  </si>
  <si>
    <r>
      <rPr>
        <b/>
        <u/>
        <sz val="12"/>
        <color indexed="9"/>
        <rFont val="Arial"/>
        <family val="2"/>
      </rPr>
      <t xml:space="preserve"> Estado actual:</t>
    </r>
    <r>
      <rPr>
        <b/>
        <sz val="12"/>
        <color indexed="9"/>
        <rFont val="Arial"/>
        <family val="2"/>
      </rPr>
      <t xml:space="preserve"> Explicacion de las Debilidades y/o Fortalezas</t>
    </r>
  </si>
  <si>
    <t>Nivel de Cumplimiento componente</t>
  </si>
  <si>
    <t>¿El componente está presente y funcionando?</t>
  </si>
  <si>
    <t>Componente</t>
  </si>
  <si>
    <t>Dentro del Sistema de Control Interno la Entidad cuenta con la institucionalidad establecida a través de la definición de roles en el esquema de Líneas de Defensa, documentados en la Guía de Implementación de la Política de Control Interno, que permiten el desarrollo armónico de las actividades de control, aportando elementos para la oportuna toma de decisiones y el cumplimiento de la misión y objetivos institucionales, ademas La entidad tiene definido el esquema de líneas de defensa en el Manual de Gestión del Riesgo , la cual opera en razón a las actividades de monitoreo y reporte general de las matrices de riesgos,  sin embargo, es necesario que se defina la estructura de control general en la cual se incorporen insumos, acciones de controles (que no necesariamente estén identificadas en las matrices de riesgos), instancias de evaluación y monitoreo y los resultados que generará la plaicación de las acciones de control, incliuyendo en esta estrucutra los roles y responsabilidades que deben desarrollarse en todos los procesos, incluyendo a las alcaldías locales.</t>
  </si>
  <si>
    <t>Si</t>
  </si>
  <si>
    <t>La entidad cuenta dentro de su Sistema de Control Interno, con una institucionalidad (Líneas de defensa)  que le permita la toma de decisiones frente al control (Si/No) (Justifique su respuesta):</t>
  </si>
  <si>
    <t>El Sistema de Control Interno es efectivo, ya que su estructura permite contrastar en tiempo real la planeación institucional con los avances y eficacia de los resultados, generando alertas tempranas que propician la formulación de acciones de mejora, proporcionando seguridad para el logro de la misión y objetivos institucionales. i bien se han observado algunas debilidades y aspectos por mejorar, el Sistema de Control Interno opera y  es efectivo, puesto que permite identificar oportunamente posibles desviaciones, materialización de riesgos, debilidades en los controles teniendo en cuenta la estructura de control bajo el esquema de las tres líneas de defensa, en tanto si una línea de defensa no las ha identificado probablemente serán identificadas desde los roles de otra  línea de defensa. Sin embargo, como se puede observar en en el análisis de fortalezas y debilidades es necesario que se revise y complemente la estructura de control en la cual se definan y aclaren las funciones y deberes, roles y responsabilidades, así como los insumos que se verificarán, periodicidad y comunicación o reporte de resultados (canales de reporte).</t>
  </si>
  <si>
    <t>¿Es efectivo el sistema de control interno para los objetivos evaluados? (Si/No) (Justifique su respuesta):</t>
  </si>
  <si>
    <t>Los componentes del Modelo Estándar de Control Interno se encuentran operando de manera articulada, de acuerdo con los roles establecidos en el modelo de Líneas de Defensa, lo cual permite contar con una estructura de control interno que actúa como factor clave para lograr el cumplimiento de la misión y objetivos institucionales. Dentro del Sistema de Control Interno la Entidad cuenta con la institucionalidad establecida a través de la definición de roles en el esquema de Líneas de Defensa, documentados en la Guía de Implementación de la Política de Control Interno, que permiten el desarrollo armónico de las actividades de control, aportando elementos para la oportuna toma de decisiones y el cumplimiento de la misión y objetivos institucionales</t>
  </si>
  <si>
    <t>¿Están todos los componentes operando juntos y de manera integrada? (Si / en proceso / No) (Justifique su respuesta):</t>
  </si>
  <si>
    <t>Conclusión general sobre la evaluación del Sistema de Control Interno</t>
  </si>
  <si>
    <t>Estado del sistema de Control Interno de la entidad</t>
  </si>
  <si>
    <t>Periodo Evaluado:</t>
  </si>
  <si>
    <t>SECRETARIA DISTRITAL DE GOBIERNO</t>
  </si>
  <si>
    <t>Nombre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</si>
</sst>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Calibri"/>
      <family val="2"/>
      <scheme val="minor"/>
    </font>
    <font>
      <sz val="10"/>
      <color theme="1"/>
      <name val="Arial"/>
      <family val="2"/>
    </font>
    <font>
      <b/>
      <i/>
      <sz val="10"/>
      <color theme="1"/>
      <name val="Arial"/>
      <family val="2"/>
    </font>
    <font>
      <b/>
      <sz val="12"/>
      <name val="Arial"/>
      <family val="2"/>
    </font>
    <font>
      <sz val="12"/>
      <name val="Arial"/>
      <family val="2"/>
    </font>
    <font>
      <b/>
      <sz val="12"/>
      <color theme="0"/>
      <name val="Arial"/>
      <family val="2"/>
    </font>
    <font>
      <b/>
      <i/>
      <sz val="10"/>
      <name val="Arial"/>
      <family val="2"/>
    </font>
    <font>
      <sz val="12"/>
      <color theme="1"/>
      <name val="Arial"/>
      <family val="2"/>
    </font>
    <font>
      <b/>
      <sz val="16"/>
      <color theme="1"/>
      <name val="Arial"/>
      <family val="2"/>
    </font>
    <font>
      <b/>
      <sz val="18"/>
      <color theme="0"/>
      <name val="Arial"/>
      <family val="2"/>
    </font>
    <font>
      <sz val="18"/>
      <color theme="1"/>
      <name val="Arial"/>
      <family val="2"/>
    </font>
    <font>
      <b/>
      <sz val="10"/>
      <color theme="1"/>
      <name val="Arial"/>
      <family val="2"/>
    </font>
    <font>
      <b/>
      <sz val="12"/>
      <color rgb="FFFF0000"/>
      <name val="Arial"/>
      <family val="2"/>
    </font>
    <font>
      <sz val="12"/>
      <color theme="0"/>
      <name val="Arial"/>
      <family val="2"/>
    </font>
    <font>
      <b/>
      <u/>
      <sz val="12"/>
      <color indexed="9"/>
      <name val="Arial"/>
      <family val="2"/>
    </font>
    <font>
      <b/>
      <sz val="12"/>
      <color indexed="9"/>
      <name val="Arial"/>
      <family val="2"/>
    </font>
    <font>
      <b/>
      <sz val="10"/>
      <color rgb="FFFF0000"/>
      <name val="Arial"/>
      <family val="2"/>
    </font>
    <font>
      <sz val="14"/>
      <color theme="1"/>
      <name val="Arial"/>
      <family val="2"/>
    </font>
    <font>
      <sz val="25"/>
      <color theme="1"/>
      <name val="Arial"/>
      <family val="2"/>
    </font>
    <font>
      <b/>
      <sz val="10"/>
      <name val="Arial"/>
      <family val="2"/>
    </font>
    <font>
      <sz val="12"/>
      <color rgb="FFFF0000"/>
      <name val="Arial"/>
      <family val="2"/>
    </font>
    <font>
      <sz val="20"/>
      <color rgb="FFFF0000"/>
      <name val="Arial"/>
      <family val="2"/>
    </font>
    <font>
      <sz val="20"/>
      <color theme="0"/>
      <name val="Arial"/>
      <family val="2"/>
    </font>
    <font>
      <sz val="11"/>
      <color theme="1"/>
      <name val="Arial Narrow"/>
      <family val="2"/>
    </font>
    <font>
      <sz val="11"/>
      <color theme="0"/>
      <name val="Arial Narrow"/>
      <family val="2"/>
    </font>
    <font>
      <b/>
      <sz val="20"/>
      <color theme="0"/>
      <name val="Arial Narrow"/>
      <family val="2"/>
    </font>
    <font>
      <b/>
      <sz val="28"/>
      <color theme="1"/>
      <name val="Arial Narrow"/>
      <family val="2"/>
    </font>
    <font>
      <b/>
      <sz val="28"/>
      <color rgb="FF000000"/>
      <name val="Arial Narrow"/>
    </font>
  </fonts>
  <fills count="1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499984740745262"/>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rgb="FF83A343"/>
        <bgColor indexed="64"/>
      </patternFill>
    </fill>
    <fill>
      <patternFill patternType="solid">
        <fgColor rgb="FFFFCC00"/>
        <bgColor indexed="64"/>
      </patternFill>
    </fill>
    <fill>
      <patternFill patternType="solid">
        <fgColor theme="4" tint="-0.249977111117893"/>
        <bgColor indexed="64"/>
      </patternFill>
    </fill>
  </fills>
  <borders count="36">
    <border>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81829A"/>
      </left>
      <right style="thin">
        <color rgb="FF81829A"/>
      </right>
      <top style="thin">
        <color rgb="FF81829A"/>
      </top>
      <bottom style="thin">
        <color rgb="FF81829A"/>
      </bottom>
      <diagonal/>
    </border>
    <border>
      <left/>
      <right style="thin">
        <color rgb="FF81829A"/>
      </right>
      <top style="hair">
        <color rgb="FF81829A"/>
      </top>
      <bottom style="thin">
        <color rgb="FF81829A"/>
      </bottom>
      <diagonal/>
    </border>
    <border>
      <left/>
      <right/>
      <top style="hair">
        <color rgb="FF81829A"/>
      </top>
      <bottom style="thin">
        <color rgb="FF81829A"/>
      </bottom>
      <diagonal/>
    </border>
    <border>
      <left style="hair">
        <color rgb="FF81829A"/>
      </left>
      <right/>
      <top style="hair">
        <color rgb="FF81829A"/>
      </top>
      <bottom style="thin">
        <color rgb="FF81829A"/>
      </bottom>
      <diagonal/>
    </border>
    <border>
      <left style="hair">
        <color rgb="FF81829A"/>
      </left>
      <right style="hair">
        <color rgb="FF81829A"/>
      </right>
      <top style="hair">
        <color rgb="FF81829A"/>
      </top>
      <bottom style="hair">
        <color rgb="FF81829A"/>
      </bottom>
      <diagonal/>
    </border>
    <border>
      <left/>
      <right style="hair">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hair">
        <color rgb="FF81829A"/>
      </bottom>
      <diagonal/>
    </border>
    <border>
      <left style="thin">
        <color rgb="FF81829A"/>
      </left>
      <right/>
      <top style="hair">
        <color rgb="FF81829A"/>
      </top>
      <bottom style="hair">
        <color rgb="FF81829A"/>
      </bottom>
      <diagonal/>
    </border>
    <border>
      <left/>
      <right/>
      <top style="thin">
        <color indexed="64"/>
      </top>
      <bottom/>
      <diagonal/>
    </border>
    <border>
      <left/>
      <right style="thin">
        <color rgb="FF81829A"/>
      </right>
      <top style="thin">
        <color rgb="FF81829A"/>
      </top>
      <bottom style="thin">
        <color indexed="64"/>
      </bottom>
      <diagonal/>
    </border>
    <border>
      <left/>
      <right/>
      <top style="thin">
        <color rgb="FF81829A"/>
      </top>
      <bottom style="thin">
        <color indexed="64"/>
      </bottom>
      <diagonal/>
    </border>
    <border>
      <left style="thin">
        <color rgb="FF81829A"/>
      </left>
      <right/>
      <top style="thin">
        <color rgb="FF81829A"/>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s>
  <cellStyleXfs count="3">
    <xf numFmtId="0" fontId="0" fillId="0" borderId="0"/>
    <xf numFmtId="0" fontId="1" fillId="0" borderId="0"/>
    <xf numFmtId="0" fontId="1" fillId="0" borderId="0"/>
  </cellStyleXfs>
  <cellXfs count="91">
    <xf numFmtId="0" fontId="0" fillId="0" borderId="0" xfId="0"/>
    <xf numFmtId="0" fontId="1" fillId="2" borderId="0" xfId="2" applyFill="1"/>
    <xf numFmtId="0" fontId="1" fillId="2" borderId="35" xfId="2" applyFill="1" applyBorder="1"/>
    <xf numFmtId="0" fontId="1" fillId="2" borderId="34" xfId="2" applyFill="1" applyBorder="1"/>
    <xf numFmtId="0" fontId="1" fillId="2" borderId="33" xfId="2" applyFill="1" applyBorder="1"/>
    <xf numFmtId="0" fontId="1" fillId="2" borderId="5" xfId="2" applyFill="1" applyBorder="1"/>
    <xf numFmtId="0" fontId="25" fillId="6" borderId="32" xfId="2" applyFont="1" applyFill="1" applyBorder="1" applyAlignment="1">
      <alignment horizontal="center" vertical="center" wrapText="1"/>
    </xf>
    <xf numFmtId="0" fontId="27" fillId="2" borderId="6" xfId="2" applyFont="1" applyFill="1" applyBorder="1" applyAlignment="1" applyProtection="1">
      <alignment horizontal="center"/>
      <protection locked="0"/>
    </xf>
    <xf numFmtId="0" fontId="26" fillId="2" borderId="6" xfId="2" applyFont="1" applyFill="1" applyBorder="1" applyAlignment="1" applyProtection="1">
      <alignment horizontal="center"/>
      <protection locked="0"/>
    </xf>
    <xf numFmtId="0" fontId="23" fillId="2" borderId="0" xfId="2" applyFont="1" applyFill="1" applyAlignment="1">
      <alignment horizontal="center"/>
    </xf>
    <xf numFmtId="0" fontId="1" fillId="2" borderId="4" xfId="2" applyFill="1" applyBorder="1"/>
    <xf numFmtId="0" fontId="25" fillId="6" borderId="31" xfId="2" applyFont="1" applyFill="1" applyBorder="1" applyAlignment="1">
      <alignment horizontal="center" vertical="center" wrapText="1"/>
    </xf>
    <xf numFmtId="0" fontId="25" fillId="6" borderId="6" xfId="2" applyFont="1" applyFill="1" applyBorder="1" applyAlignment="1">
      <alignment horizontal="center" vertical="center"/>
    </xf>
    <xf numFmtId="164" fontId="23" fillId="2" borderId="30" xfId="2" applyNumberFormat="1" applyFont="1" applyFill="1" applyBorder="1" applyAlignment="1" applyProtection="1">
      <alignment horizontal="center"/>
      <protection locked="0"/>
    </xf>
    <xf numFmtId="164" fontId="23" fillId="2" borderId="29" xfId="2" applyNumberFormat="1" applyFont="1" applyFill="1" applyBorder="1" applyAlignment="1" applyProtection="1">
      <alignment horizontal="center"/>
      <protection locked="0"/>
    </xf>
    <xf numFmtId="164" fontId="23" fillId="2" borderId="7" xfId="2" applyNumberFormat="1" applyFont="1" applyFill="1" applyBorder="1" applyAlignment="1" applyProtection="1">
      <alignment horizontal="center"/>
      <protection locked="0"/>
    </xf>
    <xf numFmtId="164" fontId="23" fillId="2" borderId="0" xfId="2" applyNumberFormat="1" applyFont="1" applyFill="1" applyAlignment="1">
      <alignment horizontal="center"/>
    </xf>
    <xf numFmtId="0" fontId="24" fillId="2" borderId="0" xfId="2" applyFont="1" applyFill="1" applyAlignment="1">
      <alignment vertical="center"/>
    </xf>
    <xf numFmtId="0" fontId="9" fillId="6" borderId="28" xfId="2" applyFont="1" applyFill="1" applyBorder="1" applyAlignment="1">
      <alignment horizontal="center" vertical="center" wrapText="1"/>
    </xf>
    <xf numFmtId="0" fontId="9" fillId="6" borderId="27" xfId="2" applyFont="1" applyFill="1" applyBorder="1" applyAlignment="1">
      <alignment horizontal="center" vertical="center" wrapText="1"/>
    </xf>
    <xf numFmtId="0" fontId="9" fillId="6" borderId="26" xfId="2" applyFont="1" applyFill="1" applyBorder="1" applyAlignment="1">
      <alignment horizontal="center" vertical="center" wrapText="1"/>
    </xf>
    <xf numFmtId="9" fontId="22" fillId="6" borderId="11" xfId="2" applyNumberFormat="1" applyFont="1" applyFill="1" applyBorder="1" applyAlignment="1" applyProtection="1">
      <alignment horizontal="center" vertical="center"/>
      <protection hidden="1"/>
    </xf>
    <xf numFmtId="0" fontId="21" fillId="2" borderId="0" xfId="2" applyFont="1" applyFill="1" applyAlignment="1">
      <alignment horizontal="center" vertical="center"/>
    </xf>
    <xf numFmtId="0" fontId="20" fillId="2" borderId="0" xfId="2" applyFont="1" applyFill="1"/>
    <xf numFmtId="0" fontId="12" fillId="2" borderId="0" xfId="2" applyFont="1" applyFill="1"/>
    <xf numFmtId="0" fontId="9" fillId="6" borderId="25" xfId="2" applyFont="1" applyFill="1" applyBorder="1" applyAlignment="1">
      <alignment horizontal="center" vertical="center"/>
    </xf>
    <xf numFmtId="0" fontId="9" fillId="6" borderId="24" xfId="2" applyFont="1" applyFill="1" applyBorder="1" applyAlignment="1">
      <alignment horizontal="center" vertical="center"/>
    </xf>
    <xf numFmtId="0" fontId="9" fillId="6" borderId="23" xfId="2" applyFont="1" applyFill="1" applyBorder="1" applyAlignment="1">
      <alignment horizontal="center" vertical="center"/>
    </xf>
    <xf numFmtId="0" fontId="9" fillId="2" borderId="0" xfId="2" applyFont="1" applyFill="1" applyAlignment="1">
      <alignment horizontal="center" vertical="center"/>
    </xf>
    <xf numFmtId="0" fontId="3" fillId="2" borderId="22" xfId="2" applyFont="1" applyFill="1" applyBorder="1" applyAlignment="1">
      <alignment horizontal="center" vertical="center"/>
    </xf>
    <xf numFmtId="0" fontId="4" fillId="2" borderId="22" xfId="2" applyFont="1" applyFill="1" applyBorder="1" applyAlignment="1">
      <alignment horizontal="center" vertical="center"/>
    </xf>
    <xf numFmtId="0" fontId="3" fillId="2" borderId="0" xfId="2" applyFont="1" applyFill="1" applyAlignment="1">
      <alignment horizontal="center" vertical="center"/>
    </xf>
    <xf numFmtId="49" fontId="19" fillId="2" borderId="21" xfId="2" applyNumberFormat="1" applyFont="1" applyFill="1" applyBorder="1" applyAlignment="1">
      <alignment horizontal="left" vertical="center" wrapText="1"/>
    </xf>
    <xf numFmtId="49" fontId="19" fillId="2" borderId="20" xfId="2" applyNumberFormat="1" applyFont="1" applyFill="1" applyBorder="1" applyAlignment="1">
      <alignment horizontal="left" vertical="center" wrapText="1"/>
    </xf>
    <xf numFmtId="49" fontId="18" fillId="2" borderId="17" xfId="2" applyNumberFormat="1" applyFont="1" applyFill="1" applyBorder="1" applyAlignment="1" applyProtection="1">
      <alignment horizontal="center" vertical="center" wrapText="1"/>
      <protection locked="0"/>
    </xf>
    <xf numFmtId="49" fontId="17" fillId="2" borderId="16" xfId="2" applyNumberFormat="1" applyFont="1" applyFill="1" applyBorder="1" applyAlignment="1" applyProtection="1">
      <alignment horizontal="center" vertical="top" wrapText="1"/>
      <protection locked="0"/>
    </xf>
    <xf numFmtId="49" fontId="17" fillId="2" borderId="15" xfId="2" applyNumberFormat="1" applyFont="1" applyFill="1" applyBorder="1" applyAlignment="1" applyProtection="1">
      <alignment horizontal="center" vertical="top" wrapText="1"/>
      <protection locked="0"/>
    </xf>
    <xf numFmtId="49" fontId="17" fillId="2" borderId="14" xfId="2" applyNumberFormat="1" applyFont="1" applyFill="1" applyBorder="1" applyAlignment="1" applyProtection="1">
      <alignment horizontal="center" vertical="top" wrapText="1"/>
      <protection locked="0"/>
    </xf>
    <xf numFmtId="49" fontId="1" fillId="2" borderId="0" xfId="2" applyNumberFormat="1" applyFill="1" applyAlignment="1">
      <alignment horizontal="left" vertical="top" wrapText="1"/>
    </xf>
    <xf numFmtId="49" fontId="19" fillId="2" borderId="19" xfId="2" applyNumberFormat="1" applyFont="1" applyFill="1" applyBorder="1" applyAlignment="1">
      <alignment horizontal="left" vertical="center" wrapText="1"/>
    </xf>
    <xf numFmtId="49" fontId="19" fillId="2" borderId="18" xfId="2" applyNumberFormat="1" applyFont="1" applyFill="1" applyBorder="1" applyAlignment="1">
      <alignment horizontal="left" vertical="center" wrapText="1"/>
    </xf>
    <xf numFmtId="0" fontId="16" fillId="2" borderId="0" xfId="2" applyFont="1" applyFill="1" applyAlignment="1">
      <alignment wrapText="1"/>
    </xf>
    <xf numFmtId="0" fontId="9" fillId="9" borderId="13" xfId="2" applyFont="1" applyFill="1" applyBorder="1" applyAlignment="1">
      <alignment horizontal="center" vertical="center" wrapText="1"/>
    </xf>
    <xf numFmtId="0" fontId="3" fillId="0" borderId="0" xfId="2" applyFont="1" applyAlignment="1">
      <alignment horizontal="center" vertical="center" wrapText="1"/>
    </xf>
    <xf numFmtId="0" fontId="5" fillId="9" borderId="13" xfId="2" applyFont="1" applyFill="1" applyBorder="1" applyAlignment="1">
      <alignment horizontal="center" vertical="center" wrapText="1"/>
    </xf>
    <xf numFmtId="0" fontId="5" fillId="9" borderId="11" xfId="2" applyFont="1" applyFill="1" applyBorder="1" applyAlignment="1">
      <alignment horizontal="center" vertical="center" wrapText="1"/>
    </xf>
    <xf numFmtId="0" fontId="12" fillId="2" borderId="0" xfId="2" applyFont="1" applyFill="1" applyAlignment="1">
      <alignment horizontal="center" vertical="center" wrapText="1"/>
    </xf>
    <xf numFmtId="0" fontId="5" fillId="6" borderId="12" xfId="2" applyFont="1" applyFill="1" applyBorder="1" applyAlignment="1">
      <alignment horizontal="center" vertical="center" wrapText="1"/>
    </xf>
    <xf numFmtId="0" fontId="13" fillId="6" borderId="11" xfId="2" applyFont="1" applyFill="1" applyBorder="1" applyAlignment="1">
      <alignment horizontal="center" vertical="center" wrapText="1"/>
    </xf>
    <xf numFmtId="0" fontId="5" fillId="6" borderId="0" xfId="2" applyFont="1" applyFill="1" applyAlignment="1">
      <alignment horizontal="center" vertical="center" wrapText="1"/>
    </xf>
    <xf numFmtId="0" fontId="11" fillId="2" borderId="0" xfId="2" applyFont="1" applyFill="1" applyAlignment="1">
      <alignment wrapText="1"/>
    </xf>
    <xf numFmtId="0" fontId="10" fillId="0" borderId="0" xfId="2" applyFont="1" applyAlignment="1">
      <alignment horizontal="center" wrapText="1"/>
    </xf>
    <xf numFmtId="0" fontId="1" fillId="0" borderId="0" xfId="2"/>
    <xf numFmtId="0" fontId="7" fillId="0" borderId="9" xfId="2" applyFont="1" applyBorder="1"/>
    <xf numFmtId="0" fontId="1" fillId="0" borderId="9" xfId="2" applyBorder="1"/>
    <xf numFmtId="0" fontId="9" fillId="8" borderId="6" xfId="2" applyFont="1" applyFill="1" applyBorder="1" applyAlignment="1">
      <alignment horizontal="center" vertical="center" wrapText="1"/>
    </xf>
    <xf numFmtId="0" fontId="5" fillId="0" borderId="0" xfId="2" applyFont="1" applyAlignment="1">
      <alignment vertical="center"/>
    </xf>
    <xf numFmtId="0" fontId="3" fillId="0" borderId="6" xfId="2" applyFont="1" applyBorder="1" applyAlignment="1" applyProtection="1">
      <alignment horizontal="center" vertical="center"/>
      <protection hidden="1"/>
    </xf>
    <xf numFmtId="9" fontId="3" fillId="0" borderId="0" xfId="2" applyNumberFormat="1" applyFont="1" applyAlignment="1">
      <alignment vertical="center"/>
    </xf>
    <xf numFmtId="9" fontId="8" fillId="3" borderId="6" xfId="2" applyNumberFormat="1" applyFont="1" applyFill="1" applyBorder="1" applyAlignment="1" applyProtection="1">
      <alignment horizontal="center" vertical="center"/>
      <protection hidden="1"/>
    </xf>
    <xf numFmtId="0" fontId="4" fillId="0" borderId="10" xfId="2" applyFont="1" applyBorder="1" applyAlignment="1" applyProtection="1">
      <alignment vertical="center" wrapText="1"/>
      <protection locked="0"/>
    </xf>
    <xf numFmtId="0" fontId="3" fillId="0" borderId="0" xfId="2" applyFont="1" applyAlignment="1">
      <alignment vertical="center"/>
    </xf>
    <xf numFmtId="9" fontId="8" fillId="3" borderId="6" xfId="2" applyNumberFormat="1" applyFont="1" applyFill="1" applyBorder="1" applyAlignment="1" applyProtection="1">
      <alignment horizontal="center" vertical="center"/>
      <protection locked="0"/>
    </xf>
    <xf numFmtId="0" fontId="3" fillId="0" borderId="7" xfId="2" applyFont="1" applyBorder="1" applyAlignment="1">
      <alignment vertical="center"/>
    </xf>
    <xf numFmtId="0" fontId="4" fillId="0" borderId="7" xfId="2" applyFont="1" applyBorder="1" applyAlignment="1" applyProtection="1">
      <alignment horizontal="left" vertical="center" wrapText="1"/>
      <protection locked="0"/>
    </xf>
    <xf numFmtId="0" fontId="3" fillId="0" borderId="0" xfId="2" applyFont="1" applyAlignment="1">
      <alignment horizontal="left" vertical="center"/>
    </xf>
    <xf numFmtId="9" fontId="3" fillId="0" borderId="6" xfId="2" applyNumberFormat="1" applyFont="1" applyBorder="1" applyAlignment="1" applyProtection="1">
      <alignment horizontal="center" vertical="center"/>
      <protection locked="0"/>
    </xf>
    <xf numFmtId="0" fontId="3" fillId="2" borderId="4" xfId="2" applyFont="1" applyFill="1" applyBorder="1" applyAlignment="1">
      <alignment vertical="center"/>
    </xf>
    <xf numFmtId="0" fontId="3" fillId="2" borderId="0" xfId="2" applyFont="1" applyFill="1" applyAlignment="1">
      <alignment vertical="center"/>
    </xf>
    <xf numFmtId="0" fontId="1" fillId="0" borderId="0" xfId="2" applyAlignment="1">
      <alignment horizontal="center"/>
    </xf>
    <xf numFmtId="0" fontId="1" fillId="0" borderId="6" xfId="2" applyBorder="1"/>
    <xf numFmtId="0" fontId="7" fillId="0" borderId="10" xfId="2" applyFont="1" applyBorder="1"/>
    <xf numFmtId="0" fontId="1" fillId="0" borderId="0" xfId="2" applyAlignment="1">
      <alignment horizontal="left"/>
    </xf>
    <xf numFmtId="0" fontId="1" fillId="0" borderId="6" xfId="2" applyBorder="1" applyAlignment="1">
      <alignment horizontal="left"/>
    </xf>
    <xf numFmtId="0" fontId="9" fillId="7" borderId="6" xfId="2" applyFont="1" applyFill="1" applyBorder="1" applyAlignment="1">
      <alignment horizontal="center" vertical="center" wrapText="1"/>
    </xf>
    <xf numFmtId="0" fontId="7" fillId="0" borderId="10" xfId="2" applyFont="1" applyBorder="1" applyAlignment="1" applyProtection="1">
      <alignment wrapText="1"/>
      <protection locked="0"/>
    </xf>
    <xf numFmtId="0" fontId="1" fillId="0" borderId="7" xfId="2" applyBorder="1"/>
    <xf numFmtId="0" fontId="9" fillId="6" borderId="6" xfId="2" applyFont="1" applyFill="1" applyBorder="1" applyAlignment="1">
      <alignment horizontal="center" vertical="center" wrapText="1"/>
    </xf>
    <xf numFmtId="0" fontId="4" fillId="0" borderId="7" xfId="2" applyFont="1" applyBorder="1" applyAlignment="1" applyProtection="1">
      <alignment horizontal="left" wrapText="1"/>
      <protection locked="0"/>
    </xf>
    <xf numFmtId="0" fontId="9" fillId="5" borderId="6" xfId="2" applyFont="1" applyFill="1" applyBorder="1" applyAlignment="1">
      <alignment horizontal="center" vertical="center" wrapText="1"/>
    </xf>
    <xf numFmtId="0" fontId="9" fillId="4" borderId="6" xfId="2" applyFont="1" applyFill="1" applyBorder="1" applyAlignment="1">
      <alignment horizontal="center" vertical="center" wrapText="1"/>
    </xf>
    <xf numFmtId="0" fontId="7" fillId="0" borderId="8" xfId="2" applyFont="1" applyBorder="1" applyAlignment="1" applyProtection="1">
      <alignment wrapText="1"/>
      <protection locked="0"/>
    </xf>
    <xf numFmtId="0" fontId="5" fillId="2" borderId="0" xfId="2" applyFont="1" applyFill="1" applyAlignment="1">
      <alignment vertical="center"/>
    </xf>
    <xf numFmtId="0" fontId="7" fillId="2" borderId="0" xfId="2" applyFont="1" applyFill="1"/>
    <xf numFmtId="0" fontId="4" fillId="2" borderId="0" xfId="2" applyFont="1" applyFill="1" applyAlignment="1">
      <alignment horizontal="left" vertical="center"/>
    </xf>
    <xf numFmtId="0" fontId="3" fillId="2" borderId="0" xfId="2" applyFont="1" applyFill="1" applyAlignment="1">
      <alignment horizontal="left" vertical="center"/>
    </xf>
    <xf numFmtId="0" fontId="6" fillId="2" borderId="0" xfId="2" applyFont="1" applyFill="1" applyAlignment="1">
      <alignment vertical="center"/>
    </xf>
    <xf numFmtId="0" fontId="2" fillId="2" borderId="0" xfId="2" applyFont="1" applyFill="1"/>
    <xf numFmtId="0" fontId="1" fillId="2" borderId="3" xfId="2" applyFill="1" applyBorder="1"/>
    <xf numFmtId="0" fontId="1" fillId="2" borderId="2" xfId="2" applyFill="1" applyBorder="1"/>
    <xf numFmtId="0" fontId="1" fillId="2" borderId="1" xfId="2" applyFill="1" applyBorder="1"/>
  </cellXfs>
  <cellStyles count="3">
    <cellStyle name="Normal" xfId="0" builtinId="0"/>
    <cellStyle name="Normal 2" xfId="1" xr:uid="{2FE7B8DA-0E8A-499E-A0F0-3A564427F63D}"/>
    <cellStyle name="Normal 2 3" xfId="2" xr:uid="{6CE29765-4314-4CAC-A521-DC2D502EF15A}"/>
  </cellStyles>
  <dxfs count="21">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2181225</xdr:colOff>
      <xdr:row>6</xdr:row>
      <xdr:rowOff>95250</xdr:rowOff>
    </xdr:from>
    <xdr:ext cx="4393746" cy="2369457"/>
    <xdr:pic>
      <xdr:nvPicPr>
        <xdr:cNvPr id="2" name="Imagen 2">
          <a:extLst>
            <a:ext uri="{FF2B5EF4-FFF2-40B4-BE49-F238E27FC236}">
              <a16:creationId xmlns:a16="http://schemas.microsoft.com/office/drawing/2014/main" id="{6A8AB9BE-49E7-4F5F-A3B8-21373DCC01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9375" y="1704975"/>
          <a:ext cx="4393746" cy="2369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ocio.vergara\Downloads\Formato%20Parametrizado%20Evaluacion%20Segundo%20Semestre%202023.xls" TargetMode="External"/><Relationship Id="rId1" Type="http://schemas.openxmlformats.org/officeDocument/2006/relationships/externalLinkPath" Target="Formato%20Parametrizado%20Evaluacion%20Segundo%20Semestre%20202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E\tmp\97pbt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1\ljlopez\CONFIG~1\Temp\notesE1EF34\Otros%20Anexos\Gastos%20Regionales,%20Set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1\ECESPE~1\CONFIG~1\Temp\notesFFF692\Otros%20Anexos\Gastos%20Regionales,%20Diciembre%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Evalbuena\AppData\Local\Microsoft\Windows\Temporary%20Internet%20Files\Content.Outlook\SVA60ZPR\Consolidado%20Diciembre%20%202011%20Banking%20Gaap%20Grupo%20Aval-1204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Jcruz\Desktop\COnsolidacion\Informacion-Julio2011\Recibidos\Bogota\ECP\Real\CONSOL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1\ECESPE~1\CONFIG~1\Temp\notesFFF692\PUC_1112%20v5.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E\Documents\Brand%20X\JT8D\200\Meridiana\VB%20LLP%20Model%20V3%20Meridi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Jcruz\Desktop\COnsolidacion\Informacion-Julio2011\Recibidos\Bogota\ECP\Financiero\Consol\CONSOLFIN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Grupo_Aval\USGAAP\BANKING\1106\Entregado\Guia%203%20Historica%20a%20Junio%202011%20-%20Agosto%2020%202011%20-%2011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Mis%20Documentos\GRUPO%20AVAL\Banking%20Junio%202011\Julio-Banking%20Junio%2020110813\Banking%20Junio%202011\Consolidacion%20Entidades%20Aval%20SEC%20Banking%20Gaap%20a%20Junio%20de%202011-2011101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ESTADOS%20FINANCIEROS%202002\Salvador\Set\SALV-Mktshare-Emisor%20SET-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1\ljlopez\CONFIG~1\Temp\notesE1EF34\Leasing%20Bogot&#225;,%20PUC%20Marzo%202011%20Final%20sin%20detalles.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hared\Collections\AMIT\Eswaran_Files\DLF\Julie\wizm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is%20documentos\CONSOLIDACION%20ATH\JUNIO%202011\CONSOLIDACION%20PARA%20AVAL_ANUALIZADO\ATH_Estados%20Financieros%20Junio%202011%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rchivos%20comunes\2005\Reserva\Cargar%20Reporte%20de%20Mo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is%20Documentos\Marielos\Estad&#237;sticas\2005\Nueva%20Estadistica\Nueva%20Estadistica\52.Dias%20de%20atraso%20(Outstand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PM SEGUNDO SEM 2022"/>
      <sheetName val="Info y Comunicación"/>
      <sheetName val="Ambiente de Control"/>
      <sheetName val="Evaluación de riesgos"/>
      <sheetName val="Actividades de control"/>
      <sheetName val="Actividades de Monitoreo"/>
      <sheetName val="Analisis de Resultados"/>
      <sheetName val="Conclusiones"/>
      <sheetName val="Plan de mejor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N2">
            <v>0.9375</v>
          </cell>
        </row>
        <row r="26">
          <cell r="N26">
            <v>0.97058823529411764</v>
          </cell>
        </row>
        <row r="43">
          <cell r="N43">
            <v>1</v>
          </cell>
        </row>
        <row r="55">
          <cell r="N55">
            <v>1</v>
          </cell>
        </row>
        <row r="69">
          <cell r="N69">
            <v>0.9642857142857143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870C6-904E-43CA-9948-F90EC8E7D78C}">
  <dimension ref="B1:V38"/>
  <sheetViews>
    <sheetView tabSelected="1" zoomScale="44" zoomScaleNormal="44" workbookViewId="0">
      <selection activeCell="I27" sqref="I27"/>
    </sheetView>
  </sheetViews>
  <sheetFormatPr baseColWidth="10" defaultColWidth="11.42578125" defaultRowHeight="12.75" x14ac:dyDescent="0.2"/>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151.28515625" style="1" customWidth="1"/>
    <col min="10" max="10" width="5.85546875" style="1" customWidth="1"/>
    <col min="11" max="11" width="28.140625" style="1" customWidth="1"/>
    <col min="12" max="12" width="4.28515625" style="1" customWidth="1"/>
    <col min="13" max="13" width="143.28515625" style="1" customWidth="1"/>
    <col min="14" max="14" width="5.85546875" style="1" customWidth="1"/>
    <col min="15" max="15" width="24.85546875" style="1" customWidth="1"/>
    <col min="16" max="16" width="7" style="1" customWidth="1"/>
    <col min="17" max="16384" width="11.42578125" style="1"/>
  </cols>
  <sheetData>
    <row r="1" spans="2:16" ht="13.5" thickBot="1" x14ac:dyDescent="0.25"/>
    <row r="2" spans="2:16" ht="18" customHeight="1" thickTop="1" x14ac:dyDescent="0.2">
      <c r="B2" s="2"/>
      <c r="C2" s="3"/>
      <c r="D2" s="3"/>
      <c r="E2" s="3"/>
      <c r="F2" s="3"/>
      <c r="G2" s="3"/>
      <c r="H2" s="3"/>
      <c r="I2" s="3"/>
      <c r="J2" s="3"/>
      <c r="K2" s="3"/>
      <c r="L2" s="3"/>
      <c r="M2" s="3"/>
      <c r="N2" s="3"/>
      <c r="O2" s="3"/>
      <c r="P2" s="4"/>
    </row>
    <row r="3" spans="2:16" ht="18" customHeight="1" x14ac:dyDescent="0.3">
      <c r="B3" s="5"/>
      <c r="E3" s="6" t="s">
        <v>33</v>
      </c>
      <c r="F3" s="7" t="s">
        <v>32</v>
      </c>
      <c r="G3" s="8"/>
      <c r="H3" s="8"/>
      <c r="I3" s="8"/>
      <c r="J3" s="8"/>
      <c r="K3" s="8"/>
      <c r="L3" s="8"/>
      <c r="M3" s="8"/>
      <c r="N3" s="9"/>
      <c r="O3" s="9"/>
      <c r="P3" s="10"/>
    </row>
    <row r="4" spans="2:16" ht="18" customHeight="1" x14ac:dyDescent="0.3">
      <c r="B4" s="5"/>
      <c r="E4" s="11"/>
      <c r="F4" s="8"/>
      <c r="G4" s="8"/>
      <c r="H4" s="8"/>
      <c r="I4" s="8"/>
      <c r="J4" s="8"/>
      <c r="K4" s="8"/>
      <c r="L4" s="8"/>
      <c r="M4" s="8"/>
      <c r="N4" s="9"/>
      <c r="O4" s="9"/>
      <c r="P4" s="10"/>
    </row>
    <row r="5" spans="2:16" ht="41.25" customHeight="1" x14ac:dyDescent="0.3">
      <c r="B5" s="5"/>
      <c r="E5" s="12" t="s">
        <v>31</v>
      </c>
      <c r="F5" s="13"/>
      <c r="G5" s="14"/>
      <c r="H5" s="14"/>
      <c r="I5" s="14"/>
      <c r="J5" s="14"/>
      <c r="K5" s="14"/>
      <c r="L5" s="14"/>
      <c r="M5" s="15"/>
      <c r="N5" s="16"/>
      <c r="O5" s="16"/>
      <c r="P5" s="10"/>
    </row>
    <row r="6" spans="2:16" ht="18" customHeight="1" thickBot="1" x14ac:dyDescent="0.35">
      <c r="B6" s="5"/>
      <c r="E6" s="17"/>
      <c r="F6" s="16"/>
      <c r="G6" s="16"/>
      <c r="H6" s="16"/>
      <c r="I6" s="16"/>
      <c r="J6" s="16"/>
      <c r="K6" s="16"/>
      <c r="L6" s="16"/>
      <c r="P6" s="10"/>
    </row>
    <row r="7" spans="2:16" ht="93" customHeight="1" thickBot="1" x14ac:dyDescent="0.25">
      <c r="B7" s="5"/>
      <c r="I7" s="18" t="s">
        <v>30</v>
      </c>
      <c r="J7" s="19"/>
      <c r="K7" s="20"/>
      <c r="M7" s="21">
        <f>+AVERAGE(G25,G27,G29,G31,G33)</f>
        <v>0.97447478991596648</v>
      </c>
      <c r="N7" s="22"/>
      <c r="O7" s="22"/>
      <c r="P7" s="10"/>
    </row>
    <row r="8" spans="2:16" ht="18" customHeight="1" x14ac:dyDescent="0.25">
      <c r="B8" s="5"/>
      <c r="M8" s="23"/>
      <c r="N8" s="24"/>
      <c r="O8" s="24"/>
      <c r="P8" s="10"/>
    </row>
    <row r="9" spans="2:16" ht="18" customHeight="1" x14ac:dyDescent="0.2">
      <c r="B9" s="5"/>
      <c r="P9" s="10"/>
    </row>
    <row r="10" spans="2:16" x14ac:dyDescent="0.2">
      <c r="B10" s="5"/>
      <c r="P10" s="10"/>
    </row>
    <row r="11" spans="2:16" x14ac:dyDescent="0.2">
      <c r="B11" s="5"/>
      <c r="P11" s="10"/>
    </row>
    <row r="12" spans="2:16" x14ac:dyDescent="0.2">
      <c r="B12" s="5"/>
      <c r="P12" s="10"/>
    </row>
    <row r="13" spans="2:16" x14ac:dyDescent="0.2">
      <c r="B13" s="5"/>
      <c r="P13" s="10"/>
    </row>
    <row r="14" spans="2:16" x14ac:dyDescent="0.2">
      <c r="B14" s="5"/>
      <c r="P14" s="10"/>
    </row>
    <row r="15" spans="2:16" x14ac:dyDescent="0.2">
      <c r="B15" s="5"/>
      <c r="P15" s="10"/>
    </row>
    <row r="16" spans="2:16" x14ac:dyDescent="0.2">
      <c r="B16" s="5"/>
      <c r="P16" s="10"/>
    </row>
    <row r="17" spans="2:22" ht="23.25" x14ac:dyDescent="0.2">
      <c r="B17" s="5"/>
      <c r="C17" s="25" t="s">
        <v>29</v>
      </c>
      <c r="D17" s="26"/>
      <c r="E17" s="26"/>
      <c r="F17" s="26"/>
      <c r="G17" s="26"/>
      <c r="H17" s="26"/>
      <c r="I17" s="26"/>
      <c r="J17" s="26"/>
      <c r="K17" s="26"/>
      <c r="L17" s="26"/>
      <c r="M17" s="27"/>
      <c r="N17" s="28"/>
      <c r="O17" s="28"/>
      <c r="P17" s="10"/>
    </row>
    <row r="18" spans="2:22" ht="15.75" customHeight="1" x14ac:dyDescent="0.2">
      <c r="B18" s="5"/>
      <c r="C18" s="29"/>
      <c r="D18" s="29"/>
      <c r="E18" s="29"/>
      <c r="F18" s="29"/>
      <c r="G18" s="29"/>
      <c r="H18" s="29"/>
      <c r="I18" s="29"/>
      <c r="J18" s="29"/>
      <c r="K18" s="29"/>
      <c r="L18" s="29"/>
      <c r="M18" s="30"/>
      <c r="N18" s="31"/>
      <c r="O18" s="31"/>
      <c r="P18" s="10"/>
    </row>
    <row r="19" spans="2:22" ht="141.75" customHeight="1" x14ac:dyDescent="0.2">
      <c r="B19" s="5"/>
      <c r="C19" s="32" t="s">
        <v>28</v>
      </c>
      <c r="D19" s="33"/>
      <c r="E19" s="34" t="s">
        <v>23</v>
      </c>
      <c r="F19" s="35" t="s">
        <v>27</v>
      </c>
      <c r="G19" s="36"/>
      <c r="H19" s="36"/>
      <c r="I19" s="36"/>
      <c r="J19" s="36"/>
      <c r="K19" s="36"/>
      <c r="L19" s="36"/>
      <c r="M19" s="37"/>
      <c r="N19" s="38"/>
      <c r="O19" s="38"/>
      <c r="P19" s="10"/>
    </row>
    <row r="20" spans="2:22" ht="105.75" customHeight="1" x14ac:dyDescent="0.2">
      <c r="B20" s="5"/>
      <c r="C20" s="32" t="s">
        <v>26</v>
      </c>
      <c r="D20" s="33"/>
      <c r="E20" s="34" t="s">
        <v>23</v>
      </c>
      <c r="F20" s="35" t="s">
        <v>25</v>
      </c>
      <c r="G20" s="36"/>
      <c r="H20" s="36"/>
      <c r="I20" s="36"/>
      <c r="J20" s="36"/>
      <c r="K20" s="36"/>
      <c r="L20" s="36"/>
      <c r="M20" s="37"/>
      <c r="N20" s="38"/>
      <c r="O20" s="38"/>
      <c r="P20" s="10"/>
    </row>
    <row r="21" spans="2:22" ht="143.25" customHeight="1" x14ac:dyDescent="0.2">
      <c r="B21" s="5"/>
      <c r="C21" s="39" t="s">
        <v>24</v>
      </c>
      <c r="D21" s="40"/>
      <c r="E21" s="34" t="s">
        <v>23</v>
      </c>
      <c r="F21" s="35" t="s">
        <v>22</v>
      </c>
      <c r="G21" s="36"/>
      <c r="H21" s="36"/>
      <c r="I21" s="36"/>
      <c r="J21" s="36"/>
      <c r="K21" s="36"/>
      <c r="L21" s="36"/>
      <c r="M21" s="37"/>
      <c r="N21" s="38"/>
      <c r="O21" s="38"/>
      <c r="P21" s="10"/>
    </row>
    <row r="22" spans="2:22" ht="66" customHeight="1" thickBot="1" x14ac:dyDescent="0.25">
      <c r="B22" s="5"/>
      <c r="G22" s="41"/>
      <c r="P22" s="10"/>
    </row>
    <row r="23" spans="2:22" ht="102.75" customHeight="1" thickBot="1" x14ac:dyDescent="0.25">
      <c r="B23" s="5"/>
      <c r="C23" s="42" t="s">
        <v>21</v>
      </c>
      <c r="D23" s="43"/>
      <c r="E23" s="44" t="s">
        <v>20</v>
      </c>
      <c r="F23" s="43"/>
      <c r="G23" s="44" t="s">
        <v>19</v>
      </c>
      <c r="H23" s="43"/>
      <c r="I23" s="45" t="s">
        <v>18</v>
      </c>
      <c r="J23" s="46"/>
      <c r="K23" s="47" t="s">
        <v>17</v>
      </c>
      <c r="L23" s="46"/>
      <c r="M23" s="48" t="s">
        <v>16</v>
      </c>
      <c r="N23" s="46"/>
      <c r="O23" s="49" t="s">
        <v>15</v>
      </c>
      <c r="P23" s="10"/>
      <c r="Q23" s="50"/>
    </row>
    <row r="24" spans="2:22" ht="6.75" customHeight="1" x14ac:dyDescent="0.35">
      <c r="B24" s="5"/>
      <c r="C24" s="51"/>
      <c r="D24" s="52"/>
      <c r="E24" s="52"/>
      <c r="F24" s="52"/>
      <c r="G24" s="52"/>
      <c r="H24" s="52"/>
      <c r="I24" s="53"/>
      <c r="J24" s="52"/>
      <c r="K24" s="54"/>
      <c r="L24" s="52"/>
      <c r="M24" s="52"/>
      <c r="N24" s="52"/>
      <c r="O24" s="52"/>
      <c r="P24" s="10"/>
    </row>
    <row r="25" spans="2:22" ht="409.5" customHeight="1" x14ac:dyDescent="0.2">
      <c r="B25" s="5"/>
      <c r="C25" s="55" t="s">
        <v>14</v>
      </c>
      <c r="D25" s="56"/>
      <c r="E25" s="57" t="str">
        <f>+IF([1]Hoja1!$N$2&gt;=0.5,"Si","No")</f>
        <v>Si</v>
      </c>
      <c r="F25" s="58"/>
      <c r="G25" s="59">
        <f>+[1]Hoja1!N2</f>
        <v>0.9375</v>
      </c>
      <c r="H25" s="58"/>
      <c r="I25" s="60" t="s">
        <v>13</v>
      </c>
      <c r="J25" s="61"/>
      <c r="K25" s="62">
        <v>0.94</v>
      </c>
      <c r="L25" s="63"/>
      <c r="M25" s="64" t="s">
        <v>12</v>
      </c>
      <c r="N25" s="65"/>
      <c r="O25" s="66">
        <f>G25-K25</f>
        <v>-2.4999999999999467E-3</v>
      </c>
      <c r="P25" s="67"/>
      <c r="Q25" s="68"/>
      <c r="R25" s="68"/>
      <c r="S25" s="68"/>
      <c r="T25" s="68"/>
      <c r="U25" s="68"/>
      <c r="V25" s="68"/>
    </row>
    <row r="26" spans="2:22" ht="6.75" customHeight="1" x14ac:dyDescent="0.35">
      <c r="B26" s="5"/>
      <c r="C26" s="51"/>
      <c r="D26" s="52"/>
      <c r="E26" s="69"/>
      <c r="F26" s="52"/>
      <c r="G26" s="70"/>
      <c r="H26" s="52"/>
      <c r="I26" s="71"/>
      <c r="J26" s="52"/>
      <c r="K26" s="54"/>
      <c r="L26" s="52"/>
      <c r="M26" s="72"/>
      <c r="N26" s="72"/>
      <c r="O26" s="73"/>
      <c r="P26" s="10"/>
    </row>
    <row r="27" spans="2:22" ht="227.25" customHeight="1" x14ac:dyDescent="0.2">
      <c r="B27" s="5"/>
      <c r="C27" s="74" t="s">
        <v>11</v>
      </c>
      <c r="D27" s="56"/>
      <c r="E27" s="57" t="str">
        <f>+IF([1]Hoja1!$N$26&gt;=0.5,"Si","No")</f>
        <v>Si</v>
      </c>
      <c r="F27" s="52"/>
      <c r="G27" s="59">
        <f>+[1]Hoja1!N26</f>
        <v>0.97058823529411764</v>
      </c>
      <c r="H27" s="52"/>
      <c r="I27" s="75" t="s">
        <v>10</v>
      </c>
      <c r="J27" s="52"/>
      <c r="K27" s="62">
        <v>0.94</v>
      </c>
      <c r="L27" s="76"/>
      <c r="M27" s="64" t="s">
        <v>9</v>
      </c>
      <c r="N27" s="65"/>
      <c r="O27" s="66">
        <f>G27-K27</f>
        <v>3.0588235294117694E-2</v>
      </c>
      <c r="P27" s="10"/>
    </row>
    <row r="28" spans="2:22" ht="6.75" customHeight="1" x14ac:dyDescent="0.35">
      <c r="B28" s="5"/>
      <c r="C28" s="51"/>
      <c r="D28" s="52"/>
      <c r="E28" s="69"/>
      <c r="F28" s="52"/>
      <c r="G28" s="70"/>
      <c r="H28" s="52"/>
      <c r="I28" s="71"/>
      <c r="J28" s="52"/>
      <c r="K28" s="54"/>
      <c r="L28" s="52"/>
      <c r="M28" s="72"/>
      <c r="N28" s="72"/>
      <c r="O28" s="73"/>
      <c r="P28" s="10"/>
    </row>
    <row r="29" spans="2:22" ht="270.75" customHeight="1" x14ac:dyDescent="0.2">
      <c r="B29" s="5"/>
      <c r="C29" s="77" t="s">
        <v>8</v>
      </c>
      <c r="D29" s="56"/>
      <c r="E29" s="57" t="str">
        <f>+IF([1]Hoja1!$N$43&gt;=0.5,"Si","No")</f>
        <v>Si</v>
      </c>
      <c r="F29" s="52"/>
      <c r="G29" s="59">
        <f>+[1]Hoja1!N43</f>
        <v>1</v>
      </c>
      <c r="H29" s="52"/>
      <c r="I29" s="75" t="s">
        <v>7</v>
      </c>
      <c r="J29" s="52"/>
      <c r="K29" s="62">
        <v>1</v>
      </c>
      <c r="L29" s="76"/>
      <c r="M29" s="78" t="s">
        <v>6</v>
      </c>
      <c r="N29" s="65"/>
      <c r="O29" s="66">
        <f>G29-K29</f>
        <v>0</v>
      </c>
      <c r="P29" s="10"/>
    </row>
    <row r="30" spans="2:22" ht="6.75" customHeight="1" x14ac:dyDescent="0.35">
      <c r="B30" s="5"/>
      <c r="C30" s="51"/>
      <c r="D30" s="52"/>
      <c r="E30" s="69"/>
      <c r="F30" s="52"/>
      <c r="G30" s="70"/>
      <c r="H30" s="52"/>
      <c r="I30" s="71"/>
      <c r="J30" s="52"/>
      <c r="K30" s="54"/>
      <c r="L30" s="52"/>
      <c r="M30" s="72"/>
      <c r="N30" s="72"/>
      <c r="O30" s="73"/>
      <c r="P30" s="10"/>
    </row>
    <row r="31" spans="2:22" ht="282.75" customHeight="1" x14ac:dyDescent="0.2">
      <c r="B31" s="5"/>
      <c r="C31" s="79" t="s">
        <v>5</v>
      </c>
      <c r="D31" s="56"/>
      <c r="E31" s="57" t="str">
        <f>+IF([1]Hoja1!$N$55&gt;=0.5,"Si","No")</f>
        <v>Si</v>
      </c>
      <c r="F31" s="52"/>
      <c r="G31" s="59">
        <f>+[1]Hoja1!N55</f>
        <v>1</v>
      </c>
      <c r="H31" s="52"/>
      <c r="I31" s="75" t="s">
        <v>4</v>
      </c>
      <c r="J31" s="52"/>
      <c r="K31" s="62">
        <v>1</v>
      </c>
      <c r="L31" s="76"/>
      <c r="M31" s="64" t="s">
        <v>3</v>
      </c>
      <c r="N31" s="65"/>
      <c r="O31" s="66">
        <f>G31-K31</f>
        <v>0</v>
      </c>
      <c r="P31" s="10"/>
    </row>
    <row r="32" spans="2:22" ht="6.75" customHeight="1" x14ac:dyDescent="0.35">
      <c r="B32" s="5"/>
      <c r="C32" s="51"/>
      <c r="D32" s="52"/>
      <c r="E32" s="69"/>
      <c r="F32" s="52"/>
      <c r="G32" s="70"/>
      <c r="H32" s="52"/>
      <c r="I32" s="71"/>
      <c r="J32" s="52"/>
      <c r="K32" s="54"/>
      <c r="L32" s="52"/>
      <c r="M32" s="72"/>
      <c r="N32" s="72"/>
      <c r="O32" s="73"/>
      <c r="P32" s="10"/>
    </row>
    <row r="33" spans="2:16" ht="173.25" customHeight="1" thickBot="1" x14ac:dyDescent="0.25">
      <c r="B33" s="5"/>
      <c r="C33" s="80" t="s">
        <v>2</v>
      </c>
      <c r="D33" s="56"/>
      <c r="E33" s="57" t="str">
        <f>+IF([1]Hoja1!$N$69&gt;=0.5,"Si","No")</f>
        <v>Si</v>
      </c>
      <c r="F33" s="52"/>
      <c r="G33" s="59">
        <f>+[1]Hoja1!N69</f>
        <v>0.9642857142857143</v>
      </c>
      <c r="H33" s="52"/>
      <c r="I33" s="81" t="s">
        <v>1</v>
      </c>
      <c r="J33" s="52"/>
      <c r="K33" s="62">
        <v>0.96</v>
      </c>
      <c r="L33" s="76"/>
      <c r="M33" s="64" t="s">
        <v>0</v>
      </c>
      <c r="N33" s="65"/>
      <c r="O33" s="66">
        <f>G33-K33</f>
        <v>4.2857142857143371E-3</v>
      </c>
      <c r="P33" s="10"/>
    </row>
    <row r="34" spans="2:16" ht="15.75" x14ac:dyDescent="0.2">
      <c r="B34" s="5"/>
      <c r="C34" s="82"/>
      <c r="D34" s="82"/>
      <c r="E34" s="31"/>
      <c r="I34" s="83"/>
      <c r="M34" s="84"/>
      <c r="N34" s="85"/>
      <c r="O34" s="85"/>
      <c r="P34" s="10"/>
    </row>
    <row r="35" spans="2:16" ht="15.75" x14ac:dyDescent="0.2">
      <c r="B35" s="5"/>
      <c r="C35" s="86"/>
      <c r="D35" s="82"/>
      <c r="E35" s="31"/>
      <c r="M35" s="84"/>
      <c r="N35" s="85"/>
      <c r="O35" s="85"/>
      <c r="P35" s="10"/>
    </row>
    <row r="36" spans="2:16" x14ac:dyDescent="0.2">
      <c r="B36" s="5"/>
      <c r="C36" s="87"/>
      <c r="P36" s="10"/>
    </row>
    <row r="37" spans="2:16" ht="13.5" thickBot="1" x14ac:dyDescent="0.25">
      <c r="B37" s="88"/>
      <c r="C37" s="89"/>
      <c r="D37" s="89"/>
      <c r="E37" s="89"/>
      <c r="F37" s="89"/>
      <c r="G37" s="89"/>
      <c r="H37" s="89"/>
      <c r="I37" s="89"/>
      <c r="J37" s="89"/>
      <c r="K37" s="89"/>
      <c r="L37" s="89"/>
      <c r="M37" s="89"/>
      <c r="N37" s="89"/>
      <c r="O37" s="89"/>
      <c r="P37" s="90"/>
    </row>
    <row r="38" spans="2:16" ht="13.5" thickTop="1" x14ac:dyDescent="0.2"/>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K25">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7">
    <cfRule type="cellIs" dxfId="14" priority="10" operator="between">
      <formula>0.76</formula>
      <formula>1</formula>
    </cfRule>
    <cfRule type="cellIs" dxfId="13" priority="11" operator="between">
      <formula>0.51</formula>
      <formula>0.75</formula>
    </cfRule>
    <cfRule type="cellIs" dxfId="12" priority="12" operator="between">
      <formula>0.26</formula>
      <formula>0.5</formula>
    </cfRule>
  </conditionalFormatting>
  <conditionalFormatting sqref="K29">
    <cfRule type="cellIs" dxfId="11" priority="7" operator="between">
      <formula>0.76</formula>
      <formula>1</formula>
    </cfRule>
    <cfRule type="cellIs" dxfId="10" priority="8" operator="between">
      <formula>0.51</formula>
      <formula>0.75</formula>
    </cfRule>
    <cfRule type="cellIs" dxfId="9" priority="9" operator="between">
      <formula>0.26</formula>
      <formula>0.5</formula>
    </cfRule>
  </conditionalFormatting>
  <conditionalFormatting sqref="K31">
    <cfRule type="cellIs" dxfId="8" priority="4" operator="between">
      <formula>0.76</formula>
      <formula>1</formula>
    </cfRule>
    <cfRule type="cellIs" dxfId="7" priority="5" operator="between">
      <formula>0.51</formula>
      <formula>0.75</formula>
    </cfRule>
    <cfRule type="cellIs" dxfId="6" priority="6" operator="between">
      <formula>0.26</formula>
      <formula>0.5</formula>
    </cfRule>
  </conditionalFormatting>
  <conditionalFormatting sqref="K33">
    <cfRule type="cellIs" dxfId="5" priority="1" operator="between">
      <formula>0.76</formula>
      <formula>1</formula>
    </cfRule>
    <cfRule type="cellIs" dxfId="4" priority="2" operator="between">
      <formula>0.51</formula>
      <formula>0.75</formula>
    </cfRule>
    <cfRule type="cellIs" dxfId="3" priority="3" operator="between">
      <formula>0.26</formula>
      <formula>0.5</formula>
    </cfRule>
  </conditionalFormatting>
  <conditionalFormatting sqref="M7">
    <cfRule type="cellIs" priority="16" operator="between">
      <formula>0.76</formula>
      <formula>1</formula>
    </cfRule>
    <cfRule type="cellIs" dxfId="2" priority="17" operator="between">
      <formula>0.51</formula>
      <formula>0.75</formula>
    </cfRule>
    <cfRule type="cellIs" dxfId="1" priority="18" operator="between">
      <formula>0.26</formula>
      <formula>0.5</formula>
    </cfRule>
    <cfRule type="cellIs" dxfId="0" priority="19" operator="between">
      <formula>0</formula>
      <formula>0.25</formula>
    </cfRule>
  </conditionalFormatting>
  <dataValidations count="4">
    <dataValidation type="list" allowBlank="1" showInputMessage="1" showErrorMessage="1" sqref="E19" xr:uid="{7524F202-E467-42EC-B7A1-AEC441D0B314}">
      <formula1>"Si,No,En proceso"</formula1>
    </dataValidation>
    <dataValidation type="list" allowBlank="1" showInputMessage="1" showErrorMessage="1" sqref="N20:O20 E20:E21" xr:uid="{D6851D67-689B-487B-86F2-5CC71FCDF62F}">
      <formula1>"Si, No"</formula1>
    </dataValidation>
    <dataValidation type="list" allowBlank="1" showInputMessage="1" showErrorMessage="1" sqref="N19:O19" xr:uid="{F158E298-25E2-48D3-9873-BBF314557BBE}">
      <formula1>"Si,No"</formula1>
    </dataValidation>
    <dataValidation allowBlank="1" showInputMessage="1" showErrorMessage="1" prompt="Celda formulada, información proveniente de la pestaña de deficiencias." sqref="E23" xr:uid="{8C4563E9-D798-45E3-8E15-7E00A191354E}"/>
  </dataValidations>
  <pageMargins left="0.7" right="0.7" top="0.75" bottom="0.75" header="0.3" footer="0.3"/>
  <pageSetup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BBF77-6231-4BF5-BF22-AC924F8F0A16}">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Conclusiones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Alejandra Vergara Angel</dc:creator>
  <cp:lastModifiedBy>Rocio Alejandra Vergara Angel</cp:lastModifiedBy>
  <dcterms:created xsi:type="dcterms:W3CDTF">2024-01-31T16:17:24Z</dcterms:created>
  <dcterms:modified xsi:type="dcterms:W3CDTF">2024-01-31T17:08:23Z</dcterms:modified>
</cp:coreProperties>
</file>