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daissy.santos\Desktop\Publicaciones\04_280618_Sgto PM Contraloría\"/>
    </mc:Choice>
  </mc:AlternateContent>
  <bookViews>
    <workbookView xWindow="0" yWindow="0" windowWidth="28800" windowHeight="12210"/>
  </bookViews>
  <sheets>
    <sheet name="Hoja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I18" i="1" l="1"/>
  <c r="CE18" i="1"/>
  <c r="BY18" i="1"/>
  <c r="BA18" i="1"/>
  <c r="W18" i="1"/>
  <c r="Q18" i="1"/>
  <c r="CI17" i="1"/>
  <c r="CK17" i="1" s="1"/>
  <c r="CE17" i="1"/>
  <c r="BY17" i="1"/>
  <c r="BS17" i="1"/>
  <c r="BA17" i="1"/>
  <c r="AU17" i="1"/>
  <c r="AO17" i="1"/>
  <c r="AI17" i="1"/>
  <c r="AC17" i="1"/>
  <c r="W17" i="1"/>
  <c r="Q17" i="1"/>
  <c r="CI16" i="1"/>
  <c r="CK16" i="1" s="1"/>
  <c r="CE16" i="1"/>
  <c r="BY16" i="1"/>
  <c r="BS16" i="1"/>
  <c r="BM16" i="1"/>
  <c r="BG16" i="1"/>
  <c r="BA16" i="1"/>
  <c r="AU16" i="1"/>
  <c r="AO16" i="1"/>
  <c r="AI16" i="1"/>
  <c r="AC16" i="1"/>
  <c r="W16" i="1"/>
  <c r="Q16" i="1"/>
  <c r="CI15" i="1"/>
  <c r="CK15" i="1" s="1"/>
  <c r="CE15" i="1"/>
  <c r="BY15" i="1"/>
  <c r="BS15" i="1"/>
  <c r="BM15" i="1"/>
  <c r="BG15" i="1"/>
  <c r="BA15" i="1"/>
  <c r="AU15" i="1"/>
  <c r="AO15" i="1"/>
  <c r="AI15" i="1"/>
  <c r="AC15" i="1"/>
  <c r="W15" i="1"/>
  <c r="Q15" i="1"/>
  <c r="CI14" i="1"/>
  <c r="BY14" i="1"/>
  <c r="BA14" i="1"/>
  <c r="AU14" i="1"/>
  <c r="AO14" i="1"/>
  <c r="AI14" i="1"/>
  <c r="AB14" i="1"/>
  <c r="CJ14" i="1" s="1"/>
  <c r="CK14" i="1" s="1"/>
  <c r="W14" i="1"/>
  <c r="CJ13" i="1"/>
  <c r="CI13" i="1"/>
  <c r="CK13" i="1" s="1"/>
  <c r="BY13" i="1"/>
  <c r="BA13" i="1"/>
  <c r="AO13" i="1"/>
  <c r="AI13" i="1"/>
  <c r="AC13" i="1"/>
  <c r="W13" i="1"/>
  <c r="CJ12" i="1"/>
  <c r="CI12" i="1"/>
  <c r="BY12" i="1"/>
  <c r="BA12" i="1"/>
  <c r="AO12" i="1"/>
  <c r="AI12" i="1"/>
  <c r="AC12" i="1"/>
  <c r="W12" i="1"/>
  <c r="CI11" i="1"/>
  <c r="CK11" i="1" s="1"/>
  <c r="CE11" i="1"/>
  <c r="BY11" i="1"/>
  <c r="BS11" i="1"/>
  <c r="BM11" i="1"/>
  <c r="BA11" i="1"/>
  <c r="AU11" i="1"/>
  <c r="AO11" i="1"/>
  <c r="AI11" i="1"/>
  <c r="AC11" i="1"/>
  <c r="W11" i="1"/>
  <c r="Q11" i="1"/>
  <c r="CK10" i="1"/>
  <c r="CI10" i="1"/>
  <c r="CE10" i="1"/>
  <c r="BY10" i="1"/>
  <c r="BS10" i="1"/>
  <c r="BM10" i="1"/>
  <c r="BG10" i="1"/>
  <c r="BA10" i="1"/>
  <c r="AU10" i="1"/>
  <c r="AO10" i="1"/>
  <c r="AI10" i="1"/>
  <c r="AC10" i="1"/>
  <c r="W10" i="1"/>
  <c r="Q10" i="1"/>
  <c r="CI9" i="1"/>
  <c r="CK9" i="1" s="1"/>
  <c r="CE9" i="1"/>
  <c r="BY9" i="1"/>
  <c r="BS9" i="1"/>
  <c r="BM9" i="1"/>
  <c r="BG9" i="1"/>
  <c r="BA9" i="1"/>
  <c r="AU9" i="1"/>
  <c r="AO9" i="1"/>
  <c r="AI9" i="1"/>
  <c r="AC9" i="1"/>
  <c r="W9" i="1"/>
  <c r="Q9" i="1"/>
  <c r="CK8" i="1"/>
  <c r="CI8" i="1"/>
  <c r="CE8" i="1"/>
  <c r="BY8" i="1"/>
  <c r="BS8" i="1"/>
  <c r="BM8" i="1"/>
  <c r="BG8" i="1"/>
  <c r="BA8" i="1"/>
  <c r="AU8" i="1"/>
  <c r="AO8" i="1"/>
  <c r="AI8" i="1"/>
  <c r="AC8" i="1"/>
  <c r="W8" i="1"/>
  <c r="Q8" i="1"/>
  <c r="CI7" i="1"/>
  <c r="CK7" i="1" s="1"/>
  <c r="CE7" i="1"/>
  <c r="BY7" i="1"/>
  <c r="BS7" i="1"/>
  <c r="BM7" i="1"/>
  <c r="BG7" i="1"/>
  <c r="BA7" i="1"/>
  <c r="AU7" i="1"/>
  <c r="AO7" i="1"/>
  <c r="AI7" i="1"/>
  <c r="AC7" i="1"/>
  <c r="W7" i="1"/>
  <c r="Q7" i="1"/>
  <c r="AC14" i="1" l="1"/>
</calcChain>
</file>

<file path=xl/sharedStrings.xml><?xml version="1.0" encoding="utf-8"?>
<sst xmlns="http://schemas.openxmlformats.org/spreadsheetml/2006/main" count="457" uniqueCount="214">
  <si>
    <t>Seguimiento Plan de Mejoramiento Contraloría</t>
  </si>
  <si>
    <t>PAD 42 - Vigencia 2016</t>
  </si>
  <si>
    <t>Seguimiento uno (Corte 31 de Julio de 2016)</t>
  </si>
  <si>
    <t>Seguimiento dos (Corte 31 de Agosto de 2016)</t>
  </si>
  <si>
    <t>Seguimiento tres (Corte 30 de Septiembre de 2016)</t>
  </si>
  <si>
    <t>Seguimiento cuatro (Corte 31 de Octubre de 2016)</t>
  </si>
  <si>
    <t>Seguimiento cinco (Corte 30 de Noviembre de 2016)</t>
  </si>
  <si>
    <t>Seguimiento seis (Corte 31 de Diciembre de 2016)</t>
  </si>
  <si>
    <t>Seguimiento siete (Corte 31 de Enero de 2017)</t>
  </si>
  <si>
    <t>Seguimiento ocho (Corte 28 de Febrero de 2017)</t>
  </si>
  <si>
    <t>Seguimiento nueve (Corte 31 de Marzo de 2017)</t>
  </si>
  <si>
    <t>Seguimiento diez (Corte 30 de Abril de 2017)</t>
  </si>
  <si>
    <t>Seguimiento once (Corte 31 de Mayo de 2017)</t>
  </si>
  <si>
    <t>Seguimiento doce (Corte 30 de Junio de 2017)</t>
  </si>
  <si>
    <t>Total</t>
  </si>
  <si>
    <t>VIGENCIA PAD AUDITORIA</t>
  </si>
  <si>
    <t>CODIGO AUDITORIA</t>
  </si>
  <si>
    <t>No. HALLAZGO</t>
  </si>
  <si>
    <t>CÓDIGO ACCIÓN</t>
  </si>
  <si>
    <t>DESCRIPCIÓN ACCION</t>
  </si>
  <si>
    <t>NOMBRE DEL INDICADOR</t>
  </si>
  <si>
    <t>FORMULA DEL INDICADOR</t>
  </si>
  <si>
    <t>META</t>
  </si>
  <si>
    <t>Dependencia</t>
  </si>
  <si>
    <t>FECHA DE INICIO</t>
  </si>
  <si>
    <t>FECHA DE TERMINACIÓN</t>
  </si>
  <si>
    <t>Descripción Avance</t>
  </si>
  <si>
    <t>Evidencia Aportada</t>
  </si>
  <si>
    <t>Variable numerador</t>
  </si>
  <si>
    <t>Variable denominador</t>
  </si>
  <si>
    <t>Indicador</t>
  </si>
  <si>
    <t>Acción Cumplida</t>
  </si>
  <si>
    <t>Forma de Medición</t>
  </si>
  <si>
    <t>Meta</t>
  </si>
  <si>
    <t>Avance Total numerador</t>
  </si>
  <si>
    <t>Avance Total denominador</t>
  </si>
  <si>
    <t>%</t>
  </si>
  <si>
    <t>Cumplimiento</t>
  </si>
  <si>
    <t>Observaciones Finales</t>
  </si>
  <si>
    <t>2016 2016</t>
  </si>
  <si>
    <t>2.1.2.1</t>
  </si>
  <si>
    <t>Realizar seguimientos mensuales al Plan de Mejoramiento, de modo tal que permita la generación de reportes para la toma de decisiones frente al cumplimiento del mismo.</t>
  </si>
  <si>
    <t xml:space="preserve">Porcentaje de Reportes de seguimiento generados </t>
  </si>
  <si>
    <t>(N° de reportes de seguimiento generados / N° de seguimientos programados)*100%</t>
  </si>
  <si>
    <t>Subsecretaría de Gestión Institucional</t>
  </si>
  <si>
    <t>Pimer seguimiento en curso, de acuerdo a la información suministrada por las demás áreas responsables. 
Se gestionó la creación y disposición de una carpeta compartida para el cargue  de las evidencias en medio magnético, se envió memorando a las áreas con las indicaciones del seguimiento mensual.</t>
  </si>
  <si>
    <t>Comunicaciones y correo de seguimiento</t>
  </si>
  <si>
    <t>Una vez aportadas las evidencias del cumplimiento de las acciones del Plan de Mejoramiento, se procedió a realizar el segundo seguimiento mensual, en la matriz  diseñada para tal propósito. Se identificó los avances de cada acción y las oportunidades para continuar mejorando.</t>
  </si>
  <si>
    <t>Matriz de seguimiento.
Correo con indicaciones</t>
  </si>
  <si>
    <t>Se realiza el seguimiento correspondiente, se verifica el grado de avance de cada acción, las evidencias aportadas. Este corresponde al tercer seguimiento realizado para verificar el cumplimiento del plan.</t>
  </si>
  <si>
    <t>De acuerdo a los avances entregados por cada una de las áreas encargadas de la ejecución de las acciones, desde la Subsecretaría de Gestión Institucional se realiza el correspondiente seguimiento mensual, se generan las alertas correspondientes y se incluye la información en la matriz de seguimiento diseñada para tal fin.</t>
  </si>
  <si>
    <t>Matriiz de seguimiento</t>
  </si>
  <si>
    <t>De acuerdo a la programación mensual de esta actividad, se revisa la totalidad de las evidencias aportadas en el cumplimiento de cada acción, es así que se diligencia la matriz diseñada para el seguimiento del plan de mejoramiento.</t>
  </si>
  <si>
    <t>Matriz de seguimiento Plan de Mejormiento Noviembre</t>
  </si>
  <si>
    <t>Con la información recibida por cada una de las áreas encargadas de la ejecución de las acciones del Plan de Mejoramiento, se realizó el seguimiento correspondiente</t>
  </si>
  <si>
    <t>Matriz de seguimiento Plan de Mejoramiento Diciembre</t>
  </si>
  <si>
    <t>Se realiza el seguimiento correspondiente al cumplimiento del Plan de Mejoramiento, según la información reportada por las áreas responsables</t>
  </si>
  <si>
    <t>Matriz de seguimiento Plan de Mejoramiento Enero 2017</t>
  </si>
  <si>
    <t>Matriz de seguimiento Plan de Mejoramiento Febrero  2017</t>
  </si>
  <si>
    <t>Matriz de seguimiento Plan de Mejoramiento Marzo 2017</t>
  </si>
  <si>
    <t>Sumatoria</t>
  </si>
  <si>
    <t>SI</t>
  </si>
  <si>
    <t>La acción fue cerrada con cumplimiento completo y efectividad en el 100% por el equipo auditor de la Contraloría de Bogotá, e informado en el Informe Final de la Auditoría de Regularidad - Código 40, realizada en el año 2018.</t>
  </si>
  <si>
    <t>Evaluar el grado de cumplimiento del plan de mejoramiento cada dos meses.</t>
  </si>
  <si>
    <t>Porcentaje de Evaluaciones al Plan de Mejoramiento realizadas</t>
  </si>
  <si>
    <t>(N° de evaluaciones realizadas al Plan de Mejoramiento / N° de evaluaciones al Plan de Mejoramiento programadas)*100%</t>
  </si>
  <si>
    <t>NA</t>
  </si>
  <si>
    <t>Esta actividad no aplica para este periodo.</t>
  </si>
  <si>
    <t>De acuerdo a la periodicidad establecida para la evaluación del Plan de Mejoramiento se realiza la segunda evaluación arrojando resultados de eficacia, eficiencia, oportunidad, cumplimiento.</t>
  </si>
  <si>
    <t>Documento con evaluación</t>
  </si>
  <si>
    <t>Para este mes no aplica evaluación del Plan de Mejoramiento.</t>
  </si>
  <si>
    <t>Para este mes no corresponde cumplimiento de de esta acción</t>
  </si>
  <si>
    <t>2.1.3.3</t>
  </si>
  <si>
    <t xml:space="preserve">Realizar jornadas de capacitación a los gestores de proyectos, en los requistos para la celebración de contratos </t>
  </si>
  <si>
    <t>Porcentaje de gestores capacitados</t>
  </si>
  <si>
    <t>(N° de gestores partícipes de las capacitaciones / N° de gestores de la entidad)*100%</t>
  </si>
  <si>
    <t>Dirección de Contratación</t>
  </si>
  <si>
    <t>Se realizó mesa de trabajo articulada entre el equipo de gestores, analistas y profesionales del grupo de contratación, se generaron varios compromisos referentes a la planeación contractual</t>
  </si>
  <si>
    <t>Acta de reunión</t>
  </si>
  <si>
    <t>Durante el mes no se realizaron nuevas jornadas de capacitación a los gestores.</t>
  </si>
  <si>
    <t>Como mecanismo de capacitación a los gestores de proyectos, el primer punto de las mesas de trabajo de formulación del Plan Anual de Adquisiciones la Dirección de Contratación brinda una capacitación en planeación contractual como punto de partida para la celebración de contratos.</t>
  </si>
  <si>
    <t>Actas de reunión y presentaciones con la temática de la capacitación</t>
  </si>
  <si>
    <t>El día 13 de diciembre, se realizó una última jornada de capacitación del año en el tema de requisitos para la celebración de contratos. Esta capacitación fue liderada por la Dirección de Contratación y contó con la asistencia de gestores, y personal de la Subdirección de Asuntos Étnicos.</t>
  </si>
  <si>
    <t>La acción ya está cumplida</t>
  </si>
  <si>
    <t>Cobertura</t>
  </si>
  <si>
    <t>2.1.3.4</t>
  </si>
  <si>
    <t>Capacitar al gestor y personal de la DAE, que intervienen en el diseño de estudios previos, en temas de contratación pública para dar estricto cumplimiento a la reglamentación legal en materia de planeación de la contratación y selección objetiva del contratista</t>
  </si>
  <si>
    <t>Porcentaje de funcionarios y contratistas capacitados en perfeccionamiento contractual.</t>
  </si>
  <si>
    <t>(N° de funcionarios y contratistas capacitados en perfeccionamiento contractual / N° de funcionarios y contratistas de la DAE que intervienen en el diseño de estudios previos)*100%</t>
  </si>
  <si>
    <t>Dirección de Contratación y Subdirección de Asuntos Étnicos</t>
  </si>
  <si>
    <t>La DAE solicita capacitación ante la OAJ, reuniones de seguimiento internas</t>
  </si>
  <si>
    <t>Acta de reunión
Memorando de solicitud</t>
  </si>
  <si>
    <t>La DAE solicita capacitación ante la OAJ para fortalecer su equipo de trabajo y prevenir posibles falencias en la selección objetiva de contratista. A la espera de la capacitación que dará la OAJ, la DAE internamente se ha organizado para fortalcer sus procesos, para lo cual está en el diseño de herramientas que le garanticen la selección objetiva de los proponentes, se incluyen formatos de consentimiento informados y un documento de trabajo con las fases a cumplir para la selección de los contratistas que apoyarán el área.</t>
  </si>
  <si>
    <t>Actas de reunión
Formato consentimiento informado y documento de trabajo para la selección de contratistas.</t>
  </si>
  <si>
    <t>A la espera de la jornada de capacitación solicitada, el área ha continuado con la realización de reuniones de seguimiento a los diversos procesos de contratación con el ánimo de generar capacidad instalada en el equipo y subsanar el hallazgo.</t>
  </si>
  <si>
    <t>La Subdirección de Asuntos Étnicos realizó el seguimiento correspondiente. Al momento no se ha llevado a cabo la jornada de capacitación, la cual debe ser programada por la Dirección de Contratación.</t>
  </si>
  <si>
    <t xml:space="preserve">Acta de reunión  </t>
  </si>
  <si>
    <t>De parte de la Dirección de Contratación se ha planeado la capacitación solicitada por la Subdirección de Asuntos Étnicos para el mes de diciembre. No se generan avances en esta oportunidad.</t>
  </si>
  <si>
    <t>Realizar seguimientos bimestrales al Plan de Acción y al PAA de la SAE con el fin de garantizar la ejecución presupuestal y contractual de éstos y generar alertas tempranas a posibles retrasos o incumplimientos.</t>
  </si>
  <si>
    <t>Porcentaje de Seguimientos bimestrales al Plan de acción de la SAE realizados</t>
  </si>
  <si>
    <t>(N° de Seguimientos bimestrales realizados / N° de Seguimientos bimestrales programados)*100%</t>
  </si>
  <si>
    <t>Subdirección de Asuntos Étnicos</t>
  </si>
  <si>
    <t>Reunión de seguimiento interna</t>
  </si>
  <si>
    <t>Se anexa acta de seguimiento con fecha del 09 de septiembre, en la que se menciona que no se han presentado anormalidades que generen alertas y requieran de intervención inmediata. Se ha dado cumplimiento al PAA en los plazos establecidos.
Anexan cuandro de seguimiento a los diferentes procesos contemplados en el PAA.</t>
  </si>
  <si>
    <t>Acta de reunión
Cuadro de seguimiento procesos PAA</t>
  </si>
  <si>
    <t>Se continua con el seguimiento mensual al PAA. El área ha diseñado un semáforo de seguimiento de pasivos y reservas y tomar las medidas necesarias a que haya lugar.</t>
  </si>
  <si>
    <t>Se realiza reunión de seguimiento por parte de las personas encargadas de la ejecución de la acción.</t>
  </si>
  <si>
    <t>La Subdirección de Asuntos Étnicos adjunta acta de reunión con el seguimiento programado. Se realiza seguimiento al PAA del proyecto 1095, cuya ejecución directa depende de esta área, en este seguimiento se verifican las fechas.</t>
  </si>
  <si>
    <t>Se ha continuado con los seguimientos programados</t>
  </si>
  <si>
    <t>Seguimientos</t>
  </si>
  <si>
    <t>Aunque la acción ya fue cumplida, es de resaltar que estos seguimientos se continuan realizando, liderados por el nuevo grupo de gestores de proyectos de inversión</t>
  </si>
  <si>
    <t>2.1.3.6</t>
  </si>
  <si>
    <t>Solicitar a las dependencias beneficiarias de este tipo de contratos, que una vez finalizada la actividad se entregue el informe del evento acompañado con el formato de la lista de asistencia y el recibo a satisfacción de los alimentos entregados  para realizar el pago.</t>
  </si>
  <si>
    <t>Porcentaje de informes de eventos presentados</t>
  </si>
  <si>
    <t>(N° de informes de eventos presentados y acompañados de los soportes / N° de eventos programados y beneficiados con el suministro de alimentos)*100%</t>
  </si>
  <si>
    <t>Dirección Administrativa</t>
  </si>
  <si>
    <t>Sin avances. No se ha requirido el desarrollo de esta acción, toda vez que no se han adelantado eventos de este tipo.</t>
  </si>
  <si>
    <t>De acuerdo al contrato suscrito para el suministro de alimentos, desde la Dirección Administrativa y la Subsecretaría de Gestión Institucional se establecieron las directrices para la prestación del servicio, con destino a las diferentes áreas de la entidad, mediante radicado N° 20164200586933
Con anterioridad a esto, se solicitó la información de las personas que estarán a cargo de solicitar el servicio por las áreas que lleguen a beneficiarse. No se presenta avances hasta tanto no se incluyan informes de eventos tal y como se señala en el indicador.</t>
  </si>
  <si>
    <t>Memorando N° 20164200586933
Formato de solicitud
Memorando N° 2016420
0582043</t>
  </si>
  <si>
    <t>Según las indicaciones impartidas por la Dirección Administrativa para el control del suministro de alimentos, se hace entrega de 12 reportes, correspondientes a los 12 eventos para los cuales se solicitó el suministro de alimentos. Se entregan los informes solicitados, estos se componen por el recibo a satisfacción, listado de las personas que recibieron los alimentos y en algunos casos registro fotográfico.</t>
  </si>
  <si>
    <t>Informes de eventos con soportes</t>
  </si>
  <si>
    <t>No se han ptresentado avances</t>
  </si>
  <si>
    <t>La Dirección Administrativa realiza la entrega de los soportes de los últimos servicios cobrados por el contratista correspondientes a solicitudes del mes de noviembre.</t>
  </si>
  <si>
    <t>Facura, recibios a satisfacción, demás soportes</t>
  </si>
  <si>
    <t>No se han entregado avances adicionales</t>
  </si>
  <si>
    <t>Demanda</t>
  </si>
  <si>
    <t>2.1.3.9</t>
  </si>
  <si>
    <t>Realizar una verificación efectiva de los documentos que hacen parte de los estudios previos,  del contenido y obligaciones en la ejecución del contrato o convenio suscrito en la Dirección de Asuntos Étnicos</t>
  </si>
  <si>
    <t>Porcentaje de documentos de estudios previos revisados en los procesos de contratación de la DAE</t>
  </si>
  <si>
    <t>(N° de estudios previos revisados / N° de estudios previos realizados)*100%</t>
  </si>
  <si>
    <t>Como mecanismo de fortalecimiento de la etapa precontractual en la DAE se ha venido adelantando acciones para garantizar la selección objetiva de los proponentes, lo que hace parte esencial de los estudios previos.
Como resultado se han revisado en detalle cada uno de los estudios previos generados por el área.</t>
  </si>
  <si>
    <t>Estudios previos
Listas de chequeos</t>
  </si>
  <si>
    <t>Se entrega acta de la reunión del seguimiento realizada por el área responsable, así como los soportes del ejercicio de revisión y verificación sobre el proceso de contratación que tuvo lugar durante el mes de septiembre.</t>
  </si>
  <si>
    <t>Especificaciones técnicas y especificaciones, estudios previos revisados. Acta de reunión</t>
  </si>
  <si>
    <t xml:space="preserve">El equipo de la Subdirección de Asuntos Étnicos realiza el seguimiento correspondiente al cumplimiento de la acción durante el mes de octubre. </t>
  </si>
  <si>
    <t>Para efectos de esta acción, la Subdirección de Asuntos Étnicos presenta la revisión de un documento de estudios previos, y en el acta de seguimiento anexa manifiestan que esta actividad es fortalecida con la revisión del lleno de los requisitos según la lista de chequeo empleada  en la entidad.</t>
  </si>
  <si>
    <t>Acta de reunión
Documento de estudios previos</t>
  </si>
  <si>
    <t>No se han presentado avances</t>
  </si>
  <si>
    <t>2.1.4.1</t>
  </si>
  <si>
    <t>Girar oportunamente los incentivos, una vez sean reconocidos por el acto administrativo correspondiente, con los respectivos soportes.</t>
  </si>
  <si>
    <t>Porcentaje de giro de los incentivos</t>
  </si>
  <si>
    <t>(Valor incentivos girados / Valor incentivos asignados)*100%</t>
  </si>
  <si>
    <t>Dirección de Gestión del Talento Humano
y
Dirección Financiera</t>
  </si>
  <si>
    <t>A 31 de agosto de 2016, se ha girado la totalidad de los incentivos y auxilios asignados hasta dicha fecha, por una suma total de $189.070.105</t>
  </si>
  <si>
    <t>Informe “FUNCIONAMIENTO AGOSTO 2016.xls” pestaña “0210”, generado por Dirección Financiera, con información de PREDIS"
Planillas de pago y memorandos remitiendo resoluciones para pago</t>
  </si>
  <si>
    <t>Se aportan las planillas de pago correspondientes al mes de septiembre de la Resolución 477 del 2016. Se evidencia el pago oportuno. Se realiza el pago en el mismo mes en que fue firmada la resolución.</t>
  </si>
  <si>
    <t>Resolución, planilla de pago.</t>
  </si>
  <si>
    <t xml:space="preserve">A 31 de octubre de 2016, se ha girado $192.517.379 de los incentivos y auxilios asignados hasta dicha fecha, por una suma total de $196.309.381.
Del monto asignado como incentivos durante el mes de octubre, es programado para su pago en el mes de Noviembre, tal y como se relaciona en el cronograma adjunto por las áreas responsables.
</t>
  </si>
  <si>
    <t>Resolución 531
Cronograma de pagos</t>
  </si>
  <si>
    <t>Para el mes de noviembre no se realiza un nuevo giro de incentivos, en la medida que no se han asignado más.</t>
  </si>
  <si>
    <t>Los giros para los últimos incentivos asignados fueron realizados en el mes de diciembre</t>
  </si>
  <si>
    <t>Planillas de pago</t>
  </si>
  <si>
    <t>No se generan evidencias adicionales. Acción cumplida.</t>
  </si>
  <si>
    <t>2.2.1.1</t>
  </si>
  <si>
    <t>Formular, cumplir y hacer seguimiento a un cronograma de conciliaciones de información entre los Aplicativos SIPSE, PREDIS y SEGPLAN por parte de los gestores de los proyectos de Inversión</t>
  </si>
  <si>
    <t>Porcentaje de Conciliaciones de información entre sistemas realizadas</t>
  </si>
  <si>
    <t>(No. de conciliaciones realizadas / No. De conciliaciones programadas)*100%</t>
  </si>
  <si>
    <t>Oficina Asesora de Planeación</t>
  </si>
  <si>
    <t>Se entrega cronograma con fechas de conciliaciones. Memorando informando de las fechas a los gestores y analistas</t>
  </si>
  <si>
    <t>No se entregan avances</t>
  </si>
  <si>
    <t>De acuerdo a las dinámicas de la entidad con el rediseño institucional y la escisión con la nueva Secretaría Distrital de Seguridad, el aplicativo SIPSE está en ajustes por lo tanto no ha sido posible efectuar las conciliaciones, por lo tanto se ha reprogramado el cronograma para las conciliaciones.</t>
  </si>
  <si>
    <t>Acta de reunión y correo de seguimiento.</t>
  </si>
  <si>
    <t>Para el mes de octubre se adelantó una reunión entre la Jefe de la Oficina Asesora de Planeación, los gestores y analistas, en el que se recalcó la importancia de realizar las conciliaciones. Así mismo, de acuerdo a los cronogramas de las conciliaciones, se hace entrega del formato correspondiente con la información de tres meses y lo corrido del mes de octubre hasta el día 25.</t>
  </si>
  <si>
    <t>Acta re unión, correo y formato de conciliación</t>
  </si>
  <si>
    <t>Para el mes de noviembre se realiza una nueva conciliación, en la que se efectúa la comparación entre los registros de PREDIS y SIPSE. Este ejercicio arrojó algunas diferencias; sin embargo se aclara que estas diferencias obedecen a las dinámicas de cargue de información de los dos sistemas.</t>
  </si>
  <si>
    <t>Matriz de conciliación de información</t>
  </si>
  <si>
    <t>Se realiza una reunión de seguimiento de la acción por parte de la Oficina Asesora de Planeación, evidenciando que esta acción requiere reforzarse con actividades complementarias que permitan hacer un análisis de la causa que sigue generando diferencias entre los sistemas de información. En esta se establecieron compromisos. Se entrega un nuevo reporte de conciliación</t>
  </si>
  <si>
    <t>Acta de reunión, reporte conciliación</t>
  </si>
  <si>
    <t>La Oficina Asesora de Planeación realiza la entrega de la conciliación de información realizada para el mes de enero, e informa que no se ha dado cumplimiento a los compromisos adquiridos en la última reunión realizada, por motivos ajenos a la voluntad de la dependencia.</t>
  </si>
  <si>
    <t>Correo y reporte de conciliación</t>
  </si>
  <si>
    <t>Se hace entrega de la conciliación realizada en el mes de frebrero, a cargo de la Oficina Asesora de Planeación</t>
  </si>
  <si>
    <t>Archivo conciliación</t>
  </si>
  <si>
    <t>Mediante radicado N° 20171300217543 la Oficina Asesora de Planeación envía la coniliación con corte al 30 de abil, esta abarca los periodos pendientes. Así mismo informa de las actividades siguientes que requiere la acción formulada para la subsanación del hallazgo.</t>
  </si>
  <si>
    <t>Memorando
Formatos de conciliaciones</t>
  </si>
  <si>
    <t>Mediante memorando N° 20171300254933, la OAP envía la conciliación correspondiente al mes de mayo</t>
  </si>
  <si>
    <t>Se entrega la última conciliación reliazada, correspondiente al mes de junio, en las fechas que los sistemas de información permiten realizar una comparación más verídica.</t>
  </si>
  <si>
    <t>Memorando y archivo de conciliación</t>
  </si>
  <si>
    <t>Implementar alertas en el aplicativo SIPSE que recuerden a los gestores sobre la necesidad de mantener conciliada la información con los aplicativos SEGPLAN y PREDIS</t>
  </si>
  <si>
    <t>Porcentaje de Alertas en SIPSE implementadas</t>
  </si>
  <si>
    <t>(No. De Alertas implementadas en SIPSE / N° de alertas planeadas de implementación)*100%</t>
  </si>
  <si>
    <t>Dirección de Tecnologías e Información</t>
  </si>
  <si>
    <t>Se realizan mesas de trabajo para iniciar el trabajo</t>
  </si>
  <si>
    <t>Como resultado de las mesas de trabajo realizadas con anterioridad se generó el compromiso de levantar los requerimientos para el 28 de julio. Se realizan mesa de trabajo con los desarrolladores del aplicativo SIPSE determinando el número de alertas, su funcionalidad y alance. Estas ya fueron implementadas en el aplicativo SIPSE, en total se implementaron 4 alertas, identificadas con los nombres: analista, gestor, nuevo analista y nuevo gestor. Estas alertas fueron implementadas en las dos versiones del aplicativo.</t>
  </si>
  <si>
    <t>Capturas de pantallas con las alertas implementadas</t>
  </si>
  <si>
    <t>Esta actividad ya fue cumplida.</t>
  </si>
  <si>
    <t>Fue realizado el desarrollo de las alertas en el aplicativo SIPSE.  Su paso a producción, en la versión 1 del Sistema, fue realizado el día 12 de octubre de 2016. El paso a producción, en la versión 1 del sistema se realizará en la semana del 8 al 11 de noviembre de 2016.</t>
  </si>
  <si>
    <t xml:space="preserve"> Se realizó la implementación de la alerta en el aplicativo SIPSE 2, quedando a la fecha, las dos versiones de SIPSE con las respectivas alertas,  para analistas y gestores de contratos.</t>
  </si>
  <si>
    <t>Pantallazos alertas aplicativo SIPSE</t>
  </si>
  <si>
    <t>2.3.1.1</t>
  </si>
  <si>
    <t>Para el caso de Fonade, suscribir el acta de liquidación del convenio y gestionar el reintegro de los recursos y hacer el respectivo registro contable.</t>
  </si>
  <si>
    <t>Porcentaje del Contrato liquidado</t>
  </si>
  <si>
    <t>(N° de contratos liquidados / N° de contratos liquidados programado)*100%</t>
  </si>
  <si>
    <t>Dirección de Contratación
Dirección de Derechos Humanos
Dirección Financiera</t>
  </si>
  <si>
    <t>Con el acta de liquidación de fecha del 29 de junio de 2016</t>
  </si>
  <si>
    <t>Acta de liquidación</t>
  </si>
  <si>
    <t>Como complemento a esta acción se hace entrega de una reunión de conciliación de saldos adelantada entre la Dirección Financiera (contabilidad) y un analista financiero de FONADE. Se anexan soportes del trabajo acordado.</t>
  </si>
  <si>
    <t>Se han mantenido comunicaciones constantes con FONADE, quien indicó que en el primera semana de diciembre estará realizando el reintegro de los recursos.</t>
  </si>
  <si>
    <t>Correos</t>
  </si>
  <si>
    <t>Está a la espera del reintegro de los recursos, programado para el mes de Diciembre</t>
  </si>
  <si>
    <t>En el mes de diciembre concluye esta acción con el reintegro de los recursos efectuado por FONADE.</t>
  </si>
  <si>
    <t>Comprobante de egreso de FONADE</t>
  </si>
  <si>
    <t>2.3.2.3</t>
  </si>
  <si>
    <t>Formular, cumplir y hacer seguimiento a un plan de integración o interfases de información entre los Aplicativos SIPSE  y SIAP con SI-CAPITAL, partiendo de la disponibilidad de recursos que se destinen para el cumplimiento del mismo</t>
  </si>
  <si>
    <t>Porcentaje de Integración de SIPSE y SIAP con SI CAPITAL</t>
  </si>
  <si>
    <t>(No. De Sistemas Integrados con SI CAPITAL / 2 sistemas (SIAP Y SIPSE))*100%</t>
  </si>
  <si>
    <t>Correo de seguimiento, plan de integración, avances de integración</t>
  </si>
  <si>
    <t>Correo de seguimiento, plan de integración, avances de integración. Se habla de los avances en contratación para contribuir a subsanar este tipo de hallazgos, para lo cual se ha requierido de un analista funcional, identificación y análisis de las necesidades de los requerimientos, actualización de terceros desde SIAP. Por los tiempos de la contratación, es posible que no se alcance con los tiempos propuestos inicialmente en la acción (situación a revisar).</t>
  </si>
  <si>
    <t>No se presentan avances durante el mes, se realiza la solicitud para modificar la dependencia responsable en el marco de la modificación de la estructura organizacional de la entidad.</t>
  </si>
  <si>
    <t>No se presentan avances durante el mes</t>
  </si>
  <si>
    <t>Fue contratada la Ingeniera que asumirá el rol de analista funcional para el área de sistemas.  Se le realizó el proceso de capacitación en el Marco Estratégico de la Entidad, procesos, procedimientos e instructivos, al igual que en los sistemas de información SI ACTUA, SIPSE, SIAP y SI CAPITAL. (Como evidencia se encuentra el contrato y las actas de capacitaciones)
Actualmente se esta trabajando en la fase de "Identificación y análisis de necesidades para levantamiento de requerimientos y actualización de procedimientos con las áreas involucradas". Tarea que esta realizando la analista funcional contratada.  Como evidencia se tiene acta de la reunión para definir el alcance del contrato y una propuesta de cronograma de trabajo con la Ingeniera.
Con la analista funcional se han construido los documentos de solicitud de implementación o mantenimiento de sistemas de información, requerimientos técnicos y casos de uso, para continuar con la construcción de los siguientes servicios web:
Consultar / crear / modificar terceros en Si Capital.  El cual presenta los diferentes flujos de eventos que permiten el registro de un contratista de la Secretaría Distrital de Gobierno, sincronizando la información con el respectivo Tercero en el aplicativo Si Capital.
Contabilización de Comprobantes Contables en Si Capital
Llamado desde SIPSE a servicios de consulta y creación de Terceros expuestos por Si Capital.
A continuacion se relacionan los documentos construidos:
Imagen Integracion Aplicaciones
SICAPITAL_CU_INT_001_CONSULTAR_TERCERO V2
SICAPITAL_CU_INT_002_CREAR_TERCERO V2
SICAPITAL_CU_INT_003_CONTABILIZAR_COMPROBANTE_CONTABLE
SICAPITAL_CU_INT_003_MODIFICAR_TERCERO
SICAPITAL_RT_INT_001_TERCEROS
SICAPITAL_RT_INT_002_CONTABILIZAR_COMPROBANTES
SICAPITAL_SO_INT_001_TERCEROS
SICAPITAL_SO_INT_002_CONTABILIZAR_COMPROBANTES  V2
SIPSE_CU_INT_001_CONSULTAR_CREAR_MODIFICAR_TERCERO
SIPSE_CU_INT_002_ASIGNAR_DEPENDENCIA_TERCERO
SIPSE_RT_INT_001_TERCEROS
SIPSE_SO_INT_001_TERCEROS
FALTA LA CONSTRUCCION DE LOS WEBSERVICES.</t>
  </si>
  <si>
    <t>En el marco del Plan de integración o interfases de información, la DTI realizó dos mesas de trabajo en el que se habló de la arquitectura del Web service terceros</t>
  </si>
  <si>
    <t>Actas de reunión</t>
  </si>
  <si>
    <t>La DTI informa:  En lo que respecta a Si Capital, se hicieron las reuniones de la ing. encargada de Limay con la ing. encargada de SIAP y los usuarios de la Dirección financiera, se revisó y aprobó el plan de cuentas para SIAP para subir a LIMAY, inicialmente con las cuentas para el Nuevo Marco Normativo Contable, pero como la implementación se aplazó para el 1o. de enero de 2018, se hicieron de nuevo reuniones y validación con usuarios y el 18 de mayo enviaron el plan de cuentas final. Por otro lado se hizo el trabajo de crear el plan de cuentas alterno, la parametrización de dicho plan, elaboración y cargue de las transacciones financieras requeridas para SIAP,  asociación del plan de cuentas alterno con el CGN-2001 (plan maestro de cuentas), parametrización de comprobantes de diario para las transacciones que se definieron, todo lo anterior se realizó en el ambiente de pruebas. Quedamos pendientes del desarrollo por parte de SIAP de la interfaz para hacer las pruebas completas de cargue de datos desde SIAP. Por lo anterior se puede decir que esta en un 70%.
Por otra parte para SIPSE se definió que el web services para hacer la integración los va a desarrollar la nueva fábrica de software, cuando se definan los requerimientos con el usuario final se verificarán los requerimientos por parte de Si Capital.</t>
  </si>
  <si>
    <t>Soportes varios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</si>
</sst>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164" formatCode="yyyy/mm/dd"/>
    <numFmt numFmtId="165" formatCode="_-&quot;$&quot;* #,##0.00_-;\-&quot;$&quot;* #,##0.00_-;_-&quot;$&quot;* &quot;-&quot;??_-;_-@_-"/>
    <numFmt numFmtId="166" formatCode="_-&quot;$&quot;* #,##0_-;\-&quot;$&quot;* #,##0_-;_-&quot;$&quot;* &quot;-&quot;??_-;_-@_-"/>
    <numFmt numFmtId="167" formatCode="0.0"/>
  </numFmts>
  <fonts count="6" x14ac:knownFonts="1">
    <font>
      <sz val="11"/>
      <color theme="1"/>
      <name val="Calibri"/>
      <family val="2"/>
      <scheme val="minor"/>
    </font>
    <font>
      <sz val="11"/>
      <color theme="1"/>
      <name val="Calibri"/>
      <family val="2"/>
      <scheme val="minor"/>
    </font>
    <font>
      <sz val="11"/>
      <color rgb="FF9C5700"/>
      <name val="Calibri"/>
      <family val="2"/>
      <scheme val="minor"/>
    </font>
    <font>
      <b/>
      <sz val="18"/>
      <color rgb="FF002060"/>
      <name val="Calibri"/>
      <family val="2"/>
      <scheme val="minor"/>
    </font>
    <font>
      <b/>
      <sz val="11"/>
      <color indexed="9"/>
      <name val="Calibri"/>
      <family val="2"/>
    </font>
    <font>
      <b/>
      <sz val="16"/>
      <color rgb="FF9C6500"/>
      <name val="Calibri"/>
      <family val="2"/>
      <scheme val="minor"/>
    </font>
  </fonts>
  <fills count="20">
    <fill>
      <patternFill patternType="none"/>
    </fill>
    <fill>
      <patternFill patternType="gray125"/>
    </fill>
    <fill>
      <patternFill patternType="solid">
        <fgColor rgb="FFFFEB9C"/>
      </patternFill>
    </fill>
    <fill>
      <patternFill patternType="solid">
        <fgColor theme="0"/>
        <bgColor indexed="64"/>
      </patternFill>
    </fill>
    <fill>
      <patternFill patternType="solid">
        <fgColor indexed="54"/>
      </patternFill>
    </fill>
    <fill>
      <patternFill patternType="solid">
        <fgColor theme="8" tint="-0.499984740745262"/>
        <bgColor indexed="64"/>
      </patternFill>
    </fill>
    <fill>
      <patternFill patternType="solid">
        <fgColor theme="5" tint="-0.249977111117893"/>
        <bgColor indexed="64"/>
      </patternFill>
    </fill>
    <fill>
      <patternFill patternType="solid">
        <fgColor rgb="FF00B050"/>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3" tint="-0.249977111117893"/>
        <bgColor indexed="64"/>
      </patternFill>
    </fill>
    <fill>
      <patternFill patternType="solid">
        <fgColor theme="9" tint="-0.249977111117893"/>
        <bgColor indexed="64"/>
      </patternFill>
    </fill>
    <fill>
      <patternFill patternType="solid">
        <fgColor theme="2" tint="-0.499984740745262"/>
        <bgColor indexed="64"/>
      </patternFill>
    </fill>
    <fill>
      <patternFill patternType="solid">
        <fgColor rgb="FFC00000"/>
        <bgColor indexed="64"/>
      </patternFill>
    </fill>
    <fill>
      <patternFill patternType="solid">
        <fgColor rgb="FFFFC000"/>
        <bgColor indexed="64"/>
      </patternFill>
    </fill>
    <fill>
      <patternFill patternType="solid">
        <fgColor theme="4"/>
        <bgColor indexed="64"/>
      </patternFill>
    </fill>
    <fill>
      <patternFill patternType="solid">
        <fgColor indexed="9"/>
      </patternFill>
    </fill>
    <fill>
      <patternFill patternType="solid">
        <fgColor theme="9" tint="0.59999389629810485"/>
        <bgColor indexed="64"/>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auto="1"/>
      </left>
      <right style="medium">
        <color auto="1"/>
      </right>
      <top style="medium">
        <color auto="1"/>
      </top>
      <bottom style="medium">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96">
    <xf numFmtId="0" fontId="0" fillId="0" borderId="0" xfId="0"/>
    <xf numFmtId="0" fontId="0" fillId="3" borderId="0" xfId="0" applyFill="1" applyBorder="1" applyAlignment="1">
      <alignment wrapText="1"/>
    </xf>
    <xf numFmtId="0" fontId="0" fillId="3" borderId="0" xfId="0" applyFill="1" applyAlignment="1">
      <alignment wrapText="1"/>
    </xf>
    <xf numFmtId="0" fontId="0" fillId="3" borderId="0" xfId="0" applyFill="1" applyAlignment="1">
      <alignment horizontal="center" wrapText="1"/>
    </xf>
    <xf numFmtId="9" fontId="0" fillId="3" borderId="0" xfId="2" applyFont="1" applyFill="1" applyAlignment="1">
      <alignment horizontal="center" wrapText="1"/>
    </xf>
    <xf numFmtId="0" fontId="0" fillId="3" borderId="0" xfId="0" applyFill="1" applyBorder="1" applyAlignment="1">
      <alignment horizont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9" fontId="4" fillId="6" borderId="1" xfId="2" applyFont="1" applyFill="1" applyBorder="1" applyAlignment="1">
      <alignment horizontal="center" vertical="center" wrapText="1"/>
    </xf>
    <xf numFmtId="0" fontId="4" fillId="7" borderId="1" xfId="0" applyFont="1" applyFill="1" applyBorder="1" applyAlignment="1">
      <alignment horizontal="center" vertical="center" wrapText="1"/>
    </xf>
    <xf numFmtId="9" fontId="4" fillId="7" borderId="1" xfId="2" applyFont="1" applyFill="1" applyBorder="1" applyAlignment="1">
      <alignment horizontal="center" vertical="center" wrapText="1"/>
    </xf>
    <xf numFmtId="0" fontId="4" fillId="8" borderId="1" xfId="0" applyFont="1" applyFill="1" applyBorder="1" applyAlignment="1">
      <alignment horizontal="center" vertical="center" wrapText="1"/>
    </xf>
    <xf numFmtId="9" fontId="4" fillId="8"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9" fontId="4" fillId="9" borderId="1" xfId="2" applyFont="1" applyFill="1" applyBorder="1" applyAlignment="1">
      <alignment horizontal="center" vertical="center" wrapText="1"/>
    </xf>
    <xf numFmtId="0" fontId="4" fillId="10" borderId="1" xfId="0" applyFont="1" applyFill="1" applyBorder="1" applyAlignment="1">
      <alignment horizontal="center" vertical="center" wrapText="1"/>
    </xf>
    <xf numFmtId="9" fontId="4" fillId="10" borderId="1" xfId="2" applyFont="1" applyFill="1" applyBorder="1" applyAlignment="1">
      <alignment horizontal="center" vertical="center" wrapText="1"/>
    </xf>
    <xf numFmtId="0" fontId="4" fillId="11" borderId="1" xfId="0" applyFont="1" applyFill="1" applyBorder="1" applyAlignment="1">
      <alignment horizontal="center" vertical="center" wrapText="1"/>
    </xf>
    <xf numFmtId="9" fontId="4" fillId="11" borderId="1" xfId="2" applyFont="1" applyFill="1" applyBorder="1" applyAlignment="1">
      <alignment horizontal="center" vertical="center" wrapText="1"/>
    </xf>
    <xf numFmtId="0" fontId="4" fillId="12" borderId="1" xfId="0" applyFont="1" applyFill="1" applyBorder="1" applyAlignment="1">
      <alignment horizontal="center" vertical="center" wrapText="1"/>
    </xf>
    <xf numFmtId="9" fontId="4" fillId="12" borderId="1" xfId="2" applyFont="1" applyFill="1" applyBorder="1" applyAlignment="1">
      <alignment horizontal="center" vertical="center" wrapText="1"/>
    </xf>
    <xf numFmtId="0" fontId="4" fillId="13" borderId="1" xfId="0" applyFont="1" applyFill="1" applyBorder="1" applyAlignment="1">
      <alignment horizontal="center" vertical="center" wrapText="1"/>
    </xf>
    <xf numFmtId="9" fontId="4" fillId="13" borderId="1" xfId="2" applyFont="1" applyFill="1" applyBorder="1" applyAlignment="1">
      <alignment horizontal="center" vertical="center" wrapText="1"/>
    </xf>
    <xf numFmtId="0" fontId="4" fillId="14" borderId="1" xfId="0" applyFont="1" applyFill="1" applyBorder="1" applyAlignment="1">
      <alignment horizontal="center" vertical="center" wrapText="1"/>
    </xf>
    <xf numFmtId="9" fontId="4" fillId="14" borderId="1" xfId="2" applyFont="1" applyFill="1" applyBorder="1" applyAlignment="1">
      <alignment horizontal="center" vertical="center" wrapText="1"/>
    </xf>
    <xf numFmtId="0" fontId="4" fillId="15" borderId="1" xfId="0" applyFont="1" applyFill="1" applyBorder="1" applyAlignment="1">
      <alignment horizontal="center" vertical="center" wrapText="1"/>
    </xf>
    <xf numFmtId="9" fontId="4" fillId="15" borderId="1" xfId="2" applyFont="1" applyFill="1" applyBorder="1" applyAlignment="1">
      <alignment horizontal="center" vertical="center" wrapText="1"/>
    </xf>
    <xf numFmtId="0" fontId="4" fillId="16" borderId="1" xfId="0" applyFont="1" applyFill="1" applyBorder="1" applyAlignment="1">
      <alignment horizontal="center" vertical="center" wrapText="1"/>
    </xf>
    <xf numFmtId="9" fontId="4" fillId="16" borderId="1" xfId="2" applyFont="1" applyFill="1" applyBorder="1" applyAlignment="1">
      <alignment horizontal="center" vertical="center" wrapText="1"/>
    </xf>
    <xf numFmtId="0" fontId="4" fillId="17" borderId="1" xfId="0" applyFont="1" applyFill="1" applyBorder="1" applyAlignment="1">
      <alignment horizontal="center" vertical="center" wrapText="1"/>
    </xf>
    <xf numFmtId="9" fontId="4" fillId="17" borderId="1" xfId="2" applyFont="1" applyFill="1" applyBorder="1" applyAlignment="1">
      <alignment horizontal="center" vertical="center" wrapText="1"/>
    </xf>
    <xf numFmtId="0" fontId="5" fillId="2" borderId="1" xfId="3" applyFont="1" applyBorder="1" applyAlignment="1">
      <alignment horizontal="center" vertical="center" wrapText="1"/>
    </xf>
    <xf numFmtId="0" fontId="0" fillId="18" borderId="5" xfId="0" applyFill="1" applyBorder="1" applyAlignment="1" applyProtection="1">
      <alignment vertical="center" wrapText="1"/>
      <protection locked="0"/>
    </xf>
    <xf numFmtId="0" fontId="0" fillId="18" borderId="5" xfId="0" applyFill="1" applyBorder="1" applyAlignment="1" applyProtection="1">
      <alignment horizontal="center" vertical="center" wrapText="1"/>
      <protection locked="0"/>
    </xf>
    <xf numFmtId="0" fontId="0" fillId="0" borderId="5" xfId="0" applyFill="1" applyBorder="1" applyAlignment="1" applyProtection="1">
      <alignment vertical="center" wrapText="1"/>
      <protection locked="0"/>
    </xf>
    <xf numFmtId="164" fontId="0" fillId="18" borderId="5" xfId="0" applyNumberFormat="1" applyFill="1" applyBorder="1" applyAlignment="1" applyProtection="1">
      <alignment vertical="center" wrapText="1"/>
      <protection locked="0"/>
    </xf>
    <xf numFmtId="9" fontId="0" fillId="19" borderId="5" xfId="2" applyFont="1"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9" fontId="0" fillId="18" borderId="5" xfId="2" applyFont="1" applyFill="1" applyBorder="1" applyAlignment="1" applyProtection="1">
      <alignment horizontal="center" vertical="center" wrapText="1"/>
      <protection locked="0"/>
    </xf>
    <xf numFmtId="0" fontId="0" fillId="7" borderId="5" xfId="0" applyFill="1" applyBorder="1" applyAlignment="1" applyProtection="1">
      <alignment horizontal="center" vertical="center" wrapText="1"/>
      <protection locked="0"/>
    </xf>
    <xf numFmtId="0" fontId="0" fillId="18" borderId="5" xfId="0" applyFont="1" applyFill="1" applyBorder="1" applyAlignment="1" applyProtection="1">
      <alignment vertical="center" wrapText="1"/>
      <protection locked="0"/>
    </xf>
    <xf numFmtId="9" fontId="0" fillId="7" borderId="5" xfId="2" applyFont="1" applyFill="1" applyBorder="1" applyAlignment="1" applyProtection="1">
      <alignment horizontal="center" vertical="center" wrapText="1"/>
      <protection locked="0"/>
    </xf>
    <xf numFmtId="9" fontId="0" fillId="18" borderId="5" xfId="0" applyNumberFormat="1" applyFill="1" applyBorder="1" applyAlignment="1" applyProtection="1">
      <alignment horizontal="center" vertical="center" wrapText="1"/>
      <protection locked="0"/>
    </xf>
    <xf numFmtId="164" fontId="0" fillId="0" borderId="5" xfId="0" applyNumberFormat="1" applyFill="1" applyBorder="1" applyAlignment="1" applyProtection="1">
      <alignment vertical="center" wrapText="1"/>
      <protection locked="0"/>
    </xf>
    <xf numFmtId="0" fontId="0" fillId="18" borderId="5" xfId="0" applyNumberFormat="1" applyFill="1" applyBorder="1" applyAlignment="1" applyProtection="1">
      <alignment horizontal="center" vertical="center" wrapText="1"/>
      <protection locked="0"/>
    </xf>
    <xf numFmtId="9" fontId="0" fillId="0" borderId="5" xfId="2" applyFont="1" applyFill="1" applyBorder="1" applyAlignment="1" applyProtection="1">
      <alignment horizontal="center" vertical="center" wrapText="1"/>
      <protection locked="0"/>
    </xf>
    <xf numFmtId="44" fontId="0" fillId="18" borderId="5" xfId="1" applyFont="1" applyFill="1" applyBorder="1" applyAlignment="1" applyProtection="1">
      <alignment horizontal="center" vertical="center" wrapText="1"/>
      <protection locked="0"/>
    </xf>
    <xf numFmtId="165" fontId="0" fillId="18" borderId="5" xfId="0" applyNumberFormat="1" applyFill="1" applyBorder="1" applyAlignment="1" applyProtection="1">
      <alignment vertical="center" wrapText="1"/>
      <protection locked="0"/>
    </xf>
    <xf numFmtId="165" fontId="0" fillId="0" borderId="5" xfId="0" applyNumberFormat="1" applyFill="1" applyBorder="1" applyAlignment="1" applyProtection="1">
      <alignment horizontal="center" vertical="center" wrapText="1"/>
      <protection locked="0"/>
    </xf>
    <xf numFmtId="165" fontId="0" fillId="0" borderId="5" xfId="0" applyNumberFormat="1" applyFill="1" applyBorder="1" applyAlignment="1" applyProtection="1">
      <alignment horizontal="left" vertical="center" wrapText="1"/>
      <protection locked="0"/>
    </xf>
    <xf numFmtId="166" fontId="0" fillId="18" borderId="5" xfId="1" applyNumberFormat="1" applyFont="1" applyFill="1" applyBorder="1" applyAlignment="1" applyProtection="1">
      <alignment horizontal="center" vertical="center" wrapText="1"/>
      <protection locked="0"/>
    </xf>
    <xf numFmtId="0" fontId="0" fillId="18" borderId="5" xfId="0" applyFill="1" applyBorder="1" applyAlignment="1" applyProtection="1">
      <alignment horizontal="left" vertical="center" wrapText="1"/>
      <protection locked="0"/>
    </xf>
    <xf numFmtId="167" fontId="0" fillId="18" borderId="5" xfId="0" applyNumberFormat="1" applyFill="1" applyBorder="1" applyAlignment="1" applyProtection="1">
      <alignment horizontal="center" vertical="center" wrapText="1"/>
      <protection locked="0"/>
    </xf>
    <xf numFmtId="0" fontId="0" fillId="3" borderId="0" xfId="0" applyFill="1"/>
    <xf numFmtId="0" fontId="4" fillId="16" borderId="2"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4" fillId="15" borderId="2" xfId="0" applyFont="1" applyFill="1" applyBorder="1" applyAlignment="1">
      <alignment horizontal="center" vertical="center" wrapText="1"/>
    </xf>
    <xf numFmtId="0" fontId="4" fillId="15" borderId="3"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cellXfs>
  <cellStyles count="4">
    <cellStyle name="Moneda" xfId="1" builtinId="4"/>
    <cellStyle name="Neutral" xfId="3" builtinId="2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18"/>
  <sheetViews>
    <sheetView tabSelected="1" zoomScale="80" zoomScaleNormal="80" workbookViewId="0">
      <pane xSplit="6" ySplit="6" topLeftCell="G7" activePane="bottomRight" state="frozen"/>
      <selection pane="topRight" activeCell="G1" sqref="G1"/>
      <selection pane="bottomLeft" activeCell="A7" sqref="A7"/>
      <selection pane="bottomRight" activeCell="A19" sqref="A19"/>
    </sheetView>
  </sheetViews>
  <sheetFormatPr baseColWidth="10" defaultColWidth="0" defaultRowHeight="15" x14ac:dyDescent="0.25"/>
  <cols>
    <col min="1" max="5" width="11.42578125" style="54" customWidth="1"/>
    <col min="6" max="6" width="37.42578125" style="54" customWidth="1"/>
    <col min="7" max="7" width="15" style="54" customWidth="1"/>
    <col min="8" max="8" width="26.28515625" style="54" customWidth="1"/>
    <col min="9" max="9" width="11.42578125" style="54" customWidth="1"/>
    <col min="10" max="10" width="21" style="54" customWidth="1"/>
    <col min="11" max="12" width="11.42578125" style="54" customWidth="1"/>
    <col min="13" max="13" width="38.28515625" style="54" customWidth="1"/>
    <col min="14" max="18" width="11.42578125" style="54" customWidth="1"/>
    <col min="19" max="19" width="35" style="54" customWidth="1"/>
    <col min="20" max="24" width="11.42578125" style="54" customWidth="1"/>
    <col min="25" max="25" width="35" style="54" customWidth="1"/>
    <col min="26" max="30" width="11.42578125" style="54" customWidth="1"/>
    <col min="31" max="31" width="35" style="54" customWidth="1"/>
    <col min="32" max="36" width="11.42578125" style="54" customWidth="1"/>
    <col min="37" max="37" width="35" style="54" customWidth="1"/>
    <col min="38" max="42" width="11.42578125" style="54" customWidth="1"/>
    <col min="43" max="43" width="35" style="54" customWidth="1"/>
    <col min="44" max="48" width="11.42578125" style="54" customWidth="1"/>
    <col min="49" max="49" width="35" style="54" customWidth="1"/>
    <col min="50" max="54" width="11.42578125" style="54" customWidth="1"/>
    <col min="55" max="55" width="35" style="54" customWidth="1"/>
    <col min="56" max="60" width="11.42578125" style="54" customWidth="1"/>
    <col min="61" max="61" width="35" style="54" customWidth="1"/>
    <col min="62" max="66" width="11.42578125" style="54" customWidth="1"/>
    <col min="67" max="67" width="35" style="54" customWidth="1"/>
    <col min="68" max="72" width="11.42578125" style="54" customWidth="1"/>
    <col min="73" max="73" width="35" style="54" customWidth="1"/>
    <col min="74" max="78" width="11.42578125" style="54" customWidth="1"/>
    <col min="79" max="79" width="35" style="54" customWidth="1"/>
    <col min="80" max="90" width="11.42578125" style="54" customWidth="1"/>
    <col min="91" max="91" width="43" style="54" customWidth="1"/>
    <col min="92" max="92" width="11.42578125" style="54" customWidth="1"/>
    <col min="93" max="16384" width="11.42578125" style="54" hidden="1"/>
  </cols>
  <sheetData>
    <row r="1" spans="1:92" customFormat="1" ht="23.25" x14ac:dyDescent="0.25">
      <c r="A1" s="1"/>
      <c r="B1" s="82" t="s">
        <v>0</v>
      </c>
      <c r="C1" s="82"/>
      <c r="D1" s="82"/>
      <c r="E1" s="82"/>
      <c r="F1" s="82"/>
      <c r="G1" s="82"/>
      <c r="H1" s="82"/>
      <c r="I1" s="82"/>
      <c r="J1" s="2"/>
      <c r="K1" s="2"/>
      <c r="L1" s="2"/>
      <c r="M1" s="2"/>
      <c r="N1" s="2"/>
      <c r="O1" s="3"/>
      <c r="P1" s="3"/>
      <c r="Q1" s="4"/>
      <c r="R1" s="2"/>
      <c r="S1" s="2"/>
      <c r="T1" s="2"/>
      <c r="U1" s="3"/>
      <c r="V1" s="3"/>
      <c r="W1" s="3"/>
      <c r="X1" s="2"/>
      <c r="Y1" s="2"/>
      <c r="Z1" s="2"/>
      <c r="AA1" s="2"/>
      <c r="AB1" s="2"/>
      <c r="AC1" s="2"/>
      <c r="AD1" s="2"/>
      <c r="AE1" s="2"/>
      <c r="AF1" s="3"/>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3"/>
      <c r="CI1" s="2"/>
      <c r="CJ1" s="2"/>
      <c r="CK1" s="2"/>
      <c r="CL1" s="2"/>
      <c r="CM1" s="2"/>
      <c r="CN1" s="54"/>
    </row>
    <row r="2" spans="1:92" customFormat="1" ht="23.25" x14ac:dyDescent="0.35">
      <c r="A2" s="1"/>
      <c r="B2" s="83" t="s">
        <v>1</v>
      </c>
      <c r="C2" s="83"/>
      <c r="D2" s="83"/>
      <c r="E2" s="83"/>
      <c r="F2" s="83"/>
      <c r="G2" s="83"/>
      <c r="H2" s="83"/>
      <c r="I2" s="83"/>
      <c r="J2" s="2"/>
      <c r="K2" s="2"/>
      <c r="L2" s="2"/>
      <c r="M2" s="2"/>
      <c r="N2" s="2"/>
      <c r="O2" s="3"/>
      <c r="P2" s="3"/>
      <c r="Q2" s="4"/>
      <c r="R2" s="2"/>
      <c r="S2" s="2"/>
      <c r="T2" s="2"/>
      <c r="U2" s="3"/>
      <c r="V2" s="3"/>
      <c r="W2" s="3"/>
      <c r="X2" s="2"/>
      <c r="Y2" s="2"/>
      <c r="Z2" s="2"/>
      <c r="AA2" s="2"/>
      <c r="AB2" s="2"/>
      <c r="AC2" s="2"/>
      <c r="AD2" s="2"/>
      <c r="AE2" s="2"/>
      <c r="AF2" s="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3"/>
      <c r="CI2" s="2"/>
      <c r="CJ2" s="2"/>
      <c r="CK2" s="2"/>
      <c r="CL2" s="2"/>
      <c r="CM2" s="2"/>
      <c r="CN2" s="54"/>
    </row>
    <row r="3" spans="1:92" customFormat="1" x14ac:dyDescent="0.25">
      <c r="A3" s="1"/>
      <c r="B3" s="1"/>
      <c r="C3" s="5"/>
      <c r="D3" s="1"/>
      <c r="E3" s="3"/>
      <c r="F3" s="2"/>
      <c r="G3" s="2"/>
      <c r="H3" s="2"/>
      <c r="I3" s="3"/>
      <c r="J3" s="2"/>
      <c r="K3" s="2"/>
      <c r="L3" s="2"/>
      <c r="M3" s="2"/>
      <c r="N3" s="2"/>
      <c r="O3" s="3"/>
      <c r="P3" s="3"/>
      <c r="Q3" s="4"/>
      <c r="R3" s="2"/>
      <c r="S3" s="2"/>
      <c r="T3" s="2"/>
      <c r="U3" s="3"/>
      <c r="V3" s="3"/>
      <c r="W3" s="3"/>
      <c r="X3" s="2"/>
      <c r="Y3" s="2"/>
      <c r="Z3" s="2"/>
      <c r="AA3" s="2"/>
      <c r="AB3" s="2"/>
      <c r="AC3" s="2"/>
      <c r="AD3" s="2"/>
      <c r="AE3" s="2"/>
      <c r="AF3" s="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3"/>
      <c r="CI3" s="2"/>
      <c r="CJ3" s="2"/>
      <c r="CK3" s="2"/>
      <c r="CL3" s="2"/>
      <c r="CM3" s="2"/>
      <c r="CN3" s="54"/>
    </row>
    <row r="4" spans="1:92" customFormat="1" x14ac:dyDescent="0.25">
      <c r="A4" s="1"/>
      <c r="B4" s="1"/>
      <c r="C4" s="5"/>
      <c r="D4" s="1"/>
      <c r="E4" s="3"/>
      <c r="F4" s="2"/>
      <c r="G4" s="2"/>
      <c r="H4" s="2"/>
      <c r="I4" s="3"/>
      <c r="J4" s="2"/>
      <c r="K4" s="2"/>
      <c r="L4" s="2"/>
      <c r="M4" s="2"/>
      <c r="N4" s="2"/>
      <c r="O4" s="3"/>
      <c r="P4" s="3"/>
      <c r="Q4" s="4"/>
      <c r="R4" s="2"/>
      <c r="S4" s="2"/>
      <c r="T4" s="2"/>
      <c r="U4" s="3"/>
      <c r="V4" s="3"/>
      <c r="W4" s="3"/>
      <c r="X4" s="2"/>
      <c r="Y4" s="2"/>
      <c r="Z4" s="2"/>
      <c r="AA4" s="2"/>
      <c r="AB4" s="2"/>
      <c r="AC4" s="2"/>
      <c r="AD4" s="2"/>
      <c r="AE4" s="2"/>
      <c r="AF4" s="3"/>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3"/>
      <c r="CI4" s="2"/>
      <c r="CJ4" s="2"/>
      <c r="CK4" s="2"/>
      <c r="CL4" s="2"/>
      <c r="CM4" s="2"/>
      <c r="CN4" s="54"/>
    </row>
    <row r="5" spans="1:92" customFormat="1" x14ac:dyDescent="0.25">
      <c r="A5" s="2"/>
      <c r="B5" s="6"/>
      <c r="C5" s="6"/>
      <c r="D5" s="6"/>
      <c r="E5" s="6"/>
      <c r="F5" s="6"/>
      <c r="G5" s="6"/>
      <c r="H5" s="6"/>
      <c r="I5" s="6"/>
      <c r="J5" s="7"/>
      <c r="K5" s="6"/>
      <c r="L5" s="6"/>
      <c r="M5" s="84" t="s">
        <v>2</v>
      </c>
      <c r="N5" s="85"/>
      <c r="O5" s="85"/>
      <c r="P5" s="85"/>
      <c r="Q5" s="85"/>
      <c r="R5" s="86"/>
      <c r="S5" s="87" t="s">
        <v>3</v>
      </c>
      <c r="T5" s="88"/>
      <c r="U5" s="88"/>
      <c r="V5" s="88"/>
      <c r="W5" s="88"/>
      <c r="X5" s="89"/>
      <c r="Y5" s="90" t="s">
        <v>4</v>
      </c>
      <c r="Z5" s="91"/>
      <c r="AA5" s="91"/>
      <c r="AB5" s="91"/>
      <c r="AC5" s="91"/>
      <c r="AD5" s="92"/>
      <c r="AE5" s="93" t="s">
        <v>5</v>
      </c>
      <c r="AF5" s="94"/>
      <c r="AG5" s="94"/>
      <c r="AH5" s="94"/>
      <c r="AI5" s="94"/>
      <c r="AJ5" s="95"/>
      <c r="AK5" s="64" t="s">
        <v>6</v>
      </c>
      <c r="AL5" s="65"/>
      <c r="AM5" s="65"/>
      <c r="AN5" s="65"/>
      <c r="AO5" s="65"/>
      <c r="AP5" s="66"/>
      <c r="AQ5" s="67" t="s">
        <v>7</v>
      </c>
      <c r="AR5" s="68"/>
      <c r="AS5" s="68"/>
      <c r="AT5" s="68"/>
      <c r="AU5" s="68"/>
      <c r="AV5" s="69"/>
      <c r="AW5" s="70" t="s">
        <v>8</v>
      </c>
      <c r="AX5" s="71"/>
      <c r="AY5" s="71"/>
      <c r="AZ5" s="71"/>
      <c r="BA5" s="71"/>
      <c r="BB5" s="72"/>
      <c r="BC5" s="73" t="s">
        <v>9</v>
      </c>
      <c r="BD5" s="74"/>
      <c r="BE5" s="74"/>
      <c r="BF5" s="74"/>
      <c r="BG5" s="74"/>
      <c r="BH5" s="75"/>
      <c r="BI5" s="76" t="s">
        <v>10</v>
      </c>
      <c r="BJ5" s="77"/>
      <c r="BK5" s="77"/>
      <c r="BL5" s="77"/>
      <c r="BM5" s="77"/>
      <c r="BN5" s="78"/>
      <c r="BO5" s="79" t="s">
        <v>11</v>
      </c>
      <c r="BP5" s="80"/>
      <c r="BQ5" s="80"/>
      <c r="BR5" s="80"/>
      <c r="BS5" s="80"/>
      <c r="BT5" s="81"/>
      <c r="BU5" s="55" t="s">
        <v>12</v>
      </c>
      <c r="BV5" s="56"/>
      <c r="BW5" s="56"/>
      <c r="BX5" s="56"/>
      <c r="BY5" s="56"/>
      <c r="BZ5" s="57"/>
      <c r="CA5" s="58" t="s">
        <v>13</v>
      </c>
      <c r="CB5" s="59"/>
      <c r="CC5" s="59"/>
      <c r="CD5" s="59"/>
      <c r="CE5" s="59"/>
      <c r="CF5" s="60"/>
      <c r="CG5" s="61" t="s">
        <v>14</v>
      </c>
      <c r="CH5" s="62"/>
      <c r="CI5" s="62"/>
      <c r="CJ5" s="62"/>
      <c r="CK5" s="62"/>
      <c r="CL5" s="62"/>
      <c r="CM5" s="63"/>
      <c r="CN5" s="54"/>
    </row>
    <row r="6" spans="1:92" customFormat="1" ht="60.75" thickBot="1" x14ac:dyDescent="0.3">
      <c r="A6" s="2"/>
      <c r="B6" s="6" t="s">
        <v>15</v>
      </c>
      <c r="C6" s="6" t="s">
        <v>16</v>
      </c>
      <c r="D6" s="6" t="s">
        <v>17</v>
      </c>
      <c r="E6" s="6" t="s">
        <v>18</v>
      </c>
      <c r="F6" s="6" t="s">
        <v>19</v>
      </c>
      <c r="G6" s="6" t="s">
        <v>20</v>
      </c>
      <c r="H6" s="6" t="s">
        <v>21</v>
      </c>
      <c r="I6" s="6" t="s">
        <v>22</v>
      </c>
      <c r="J6" s="7" t="s">
        <v>23</v>
      </c>
      <c r="K6" s="6" t="s">
        <v>24</v>
      </c>
      <c r="L6" s="6" t="s">
        <v>25</v>
      </c>
      <c r="M6" s="8" t="s">
        <v>26</v>
      </c>
      <c r="N6" s="8" t="s">
        <v>27</v>
      </c>
      <c r="O6" s="8" t="s">
        <v>28</v>
      </c>
      <c r="P6" s="8" t="s">
        <v>29</v>
      </c>
      <c r="Q6" s="9" t="s">
        <v>30</v>
      </c>
      <c r="R6" s="8" t="s">
        <v>31</v>
      </c>
      <c r="S6" s="10" t="s">
        <v>26</v>
      </c>
      <c r="T6" s="10" t="s">
        <v>27</v>
      </c>
      <c r="U6" s="10" t="s">
        <v>28</v>
      </c>
      <c r="V6" s="10" t="s">
        <v>29</v>
      </c>
      <c r="W6" s="11" t="s">
        <v>30</v>
      </c>
      <c r="X6" s="10" t="s">
        <v>31</v>
      </c>
      <c r="Y6" s="12" t="s">
        <v>26</v>
      </c>
      <c r="Z6" s="12" t="s">
        <v>27</v>
      </c>
      <c r="AA6" s="12" t="s">
        <v>28</v>
      </c>
      <c r="AB6" s="12" t="s">
        <v>29</v>
      </c>
      <c r="AC6" s="13" t="s">
        <v>30</v>
      </c>
      <c r="AD6" s="12" t="s">
        <v>31</v>
      </c>
      <c r="AE6" s="14" t="s">
        <v>26</v>
      </c>
      <c r="AF6" s="14" t="s">
        <v>27</v>
      </c>
      <c r="AG6" s="14" t="s">
        <v>28</v>
      </c>
      <c r="AH6" s="14" t="s">
        <v>29</v>
      </c>
      <c r="AI6" s="15" t="s">
        <v>30</v>
      </c>
      <c r="AJ6" s="14" t="s">
        <v>31</v>
      </c>
      <c r="AK6" s="16" t="s">
        <v>26</v>
      </c>
      <c r="AL6" s="16" t="s">
        <v>27</v>
      </c>
      <c r="AM6" s="16" t="s">
        <v>28</v>
      </c>
      <c r="AN6" s="16" t="s">
        <v>29</v>
      </c>
      <c r="AO6" s="17" t="s">
        <v>30</v>
      </c>
      <c r="AP6" s="16" t="s">
        <v>31</v>
      </c>
      <c r="AQ6" s="18" t="s">
        <v>26</v>
      </c>
      <c r="AR6" s="18" t="s">
        <v>27</v>
      </c>
      <c r="AS6" s="18" t="s">
        <v>28</v>
      </c>
      <c r="AT6" s="18" t="s">
        <v>29</v>
      </c>
      <c r="AU6" s="19" t="s">
        <v>30</v>
      </c>
      <c r="AV6" s="18" t="s">
        <v>31</v>
      </c>
      <c r="AW6" s="20" t="s">
        <v>26</v>
      </c>
      <c r="AX6" s="20" t="s">
        <v>27</v>
      </c>
      <c r="AY6" s="20" t="s">
        <v>28</v>
      </c>
      <c r="AZ6" s="20" t="s">
        <v>29</v>
      </c>
      <c r="BA6" s="21" t="s">
        <v>30</v>
      </c>
      <c r="BB6" s="20" t="s">
        <v>31</v>
      </c>
      <c r="BC6" s="22" t="s">
        <v>26</v>
      </c>
      <c r="BD6" s="22" t="s">
        <v>27</v>
      </c>
      <c r="BE6" s="22" t="s">
        <v>28</v>
      </c>
      <c r="BF6" s="22" t="s">
        <v>29</v>
      </c>
      <c r="BG6" s="23" t="s">
        <v>30</v>
      </c>
      <c r="BH6" s="22" t="s">
        <v>31</v>
      </c>
      <c r="BI6" s="24" t="s">
        <v>26</v>
      </c>
      <c r="BJ6" s="24" t="s">
        <v>27</v>
      </c>
      <c r="BK6" s="24" t="s">
        <v>28</v>
      </c>
      <c r="BL6" s="24" t="s">
        <v>29</v>
      </c>
      <c r="BM6" s="25" t="s">
        <v>30</v>
      </c>
      <c r="BN6" s="24" t="s">
        <v>31</v>
      </c>
      <c r="BO6" s="26" t="s">
        <v>26</v>
      </c>
      <c r="BP6" s="26" t="s">
        <v>27</v>
      </c>
      <c r="BQ6" s="26" t="s">
        <v>28</v>
      </c>
      <c r="BR6" s="26" t="s">
        <v>29</v>
      </c>
      <c r="BS6" s="27" t="s">
        <v>30</v>
      </c>
      <c r="BT6" s="26" t="s">
        <v>31</v>
      </c>
      <c r="BU6" s="28" t="s">
        <v>26</v>
      </c>
      <c r="BV6" s="28" t="s">
        <v>27</v>
      </c>
      <c r="BW6" s="28" t="s">
        <v>28</v>
      </c>
      <c r="BX6" s="28" t="s">
        <v>29</v>
      </c>
      <c r="BY6" s="29" t="s">
        <v>30</v>
      </c>
      <c r="BZ6" s="28" t="s">
        <v>31</v>
      </c>
      <c r="CA6" s="30" t="s">
        <v>26</v>
      </c>
      <c r="CB6" s="30" t="s">
        <v>27</v>
      </c>
      <c r="CC6" s="30" t="s">
        <v>28</v>
      </c>
      <c r="CD6" s="30" t="s">
        <v>29</v>
      </c>
      <c r="CE6" s="31" t="s">
        <v>30</v>
      </c>
      <c r="CF6" s="30" t="s">
        <v>31</v>
      </c>
      <c r="CG6" s="6" t="s">
        <v>32</v>
      </c>
      <c r="CH6" s="6" t="s">
        <v>33</v>
      </c>
      <c r="CI6" s="6" t="s">
        <v>34</v>
      </c>
      <c r="CJ6" s="6" t="s">
        <v>35</v>
      </c>
      <c r="CK6" s="6" t="s">
        <v>36</v>
      </c>
      <c r="CL6" s="6" t="s">
        <v>37</v>
      </c>
      <c r="CM6" s="32" t="s">
        <v>38</v>
      </c>
      <c r="CN6" s="54"/>
    </row>
    <row r="7" spans="1:92" customFormat="1" ht="150.75" thickBot="1" x14ac:dyDescent="0.3">
      <c r="A7" s="6">
        <v>4</v>
      </c>
      <c r="B7" s="33" t="s">
        <v>39</v>
      </c>
      <c r="C7" s="34">
        <v>42</v>
      </c>
      <c r="D7" s="35" t="s">
        <v>40</v>
      </c>
      <c r="E7" s="34">
        <v>1</v>
      </c>
      <c r="F7" s="33" t="s">
        <v>41</v>
      </c>
      <c r="G7" s="33" t="s">
        <v>42</v>
      </c>
      <c r="H7" s="33" t="s">
        <v>43</v>
      </c>
      <c r="I7" s="34">
        <v>12</v>
      </c>
      <c r="J7" s="35" t="s">
        <v>44</v>
      </c>
      <c r="K7" s="36">
        <v>42552</v>
      </c>
      <c r="L7" s="36">
        <v>42910</v>
      </c>
      <c r="M7" s="33" t="s">
        <v>45</v>
      </c>
      <c r="N7" s="33" t="s">
        <v>46</v>
      </c>
      <c r="O7" s="34">
        <v>1</v>
      </c>
      <c r="P7" s="34">
        <v>12</v>
      </c>
      <c r="Q7" s="37">
        <f t="shared" ref="Q7:Q11" si="0">+O7/P7</f>
        <v>8.3333333333333329E-2</v>
      </c>
      <c r="R7" s="33"/>
      <c r="S7" s="33" t="s">
        <v>47</v>
      </c>
      <c r="T7" s="33" t="s">
        <v>48</v>
      </c>
      <c r="U7" s="34">
        <v>1</v>
      </c>
      <c r="V7" s="34">
        <v>12</v>
      </c>
      <c r="W7" s="37">
        <f t="shared" ref="W7:W18" si="1">+U7/V7</f>
        <v>8.3333333333333329E-2</v>
      </c>
      <c r="X7" s="33"/>
      <c r="Y7" s="35" t="s">
        <v>49</v>
      </c>
      <c r="Z7" s="33" t="s">
        <v>48</v>
      </c>
      <c r="AA7" s="34">
        <v>1</v>
      </c>
      <c r="AB7" s="34">
        <v>12</v>
      </c>
      <c r="AC7" s="37">
        <f t="shared" ref="AC7:AC17" si="2">+AA7/AB7</f>
        <v>8.3333333333333329E-2</v>
      </c>
      <c r="AD7" s="33"/>
      <c r="AE7" s="35" t="s">
        <v>50</v>
      </c>
      <c r="AF7" s="34" t="s">
        <v>51</v>
      </c>
      <c r="AG7" s="38">
        <v>1</v>
      </c>
      <c r="AH7" s="34">
        <v>12</v>
      </c>
      <c r="AI7" s="37">
        <f t="shared" ref="AI7:AI17" si="3">+AG7/AH7</f>
        <v>8.3333333333333329E-2</v>
      </c>
      <c r="AJ7" s="33"/>
      <c r="AK7" s="35" t="s">
        <v>52</v>
      </c>
      <c r="AL7" s="33" t="s">
        <v>53</v>
      </c>
      <c r="AM7" s="34">
        <v>1</v>
      </c>
      <c r="AN7" s="34">
        <v>12</v>
      </c>
      <c r="AO7" s="37">
        <f t="shared" ref="AO7:AO17" si="4">+AM7/AN7</f>
        <v>8.3333333333333329E-2</v>
      </c>
      <c r="AP7" s="33"/>
      <c r="AQ7" s="35" t="s">
        <v>54</v>
      </c>
      <c r="AR7" s="33" t="s">
        <v>55</v>
      </c>
      <c r="AS7" s="34">
        <v>1</v>
      </c>
      <c r="AT7" s="34">
        <v>12</v>
      </c>
      <c r="AU7" s="37">
        <f>+AS7/AT7</f>
        <v>8.3333333333333329E-2</v>
      </c>
      <c r="AV7" s="33"/>
      <c r="AW7" s="35" t="s">
        <v>56</v>
      </c>
      <c r="AX7" s="33" t="s">
        <v>57</v>
      </c>
      <c r="AY7" s="34">
        <v>1</v>
      </c>
      <c r="AZ7" s="34">
        <v>12</v>
      </c>
      <c r="BA7" s="37">
        <f t="shared" ref="BA7:BA17" si="5">+AY7/AZ7</f>
        <v>8.3333333333333329E-2</v>
      </c>
      <c r="BB7" s="33"/>
      <c r="BC7" s="35" t="s">
        <v>56</v>
      </c>
      <c r="BD7" s="33" t="s">
        <v>58</v>
      </c>
      <c r="BE7" s="34">
        <v>1</v>
      </c>
      <c r="BF7" s="34">
        <v>12</v>
      </c>
      <c r="BG7" s="37">
        <f>+BE7/BF7</f>
        <v>8.3333333333333329E-2</v>
      </c>
      <c r="BH7" s="33"/>
      <c r="BI7" s="35" t="s">
        <v>56</v>
      </c>
      <c r="BJ7" s="33" t="s">
        <v>59</v>
      </c>
      <c r="BK7" s="34">
        <v>1</v>
      </c>
      <c r="BL7" s="34">
        <v>12</v>
      </c>
      <c r="BM7" s="37">
        <f>+BK7/BL7</f>
        <v>8.3333333333333329E-2</v>
      </c>
      <c r="BN7" s="33"/>
      <c r="BO7" s="35" t="s">
        <v>56</v>
      </c>
      <c r="BP7" s="33" t="s">
        <v>59</v>
      </c>
      <c r="BQ7" s="34">
        <v>1</v>
      </c>
      <c r="BR7" s="34">
        <v>12</v>
      </c>
      <c r="BS7" s="37">
        <f>+BQ7/BR7</f>
        <v>8.3333333333333329E-2</v>
      </c>
      <c r="BT7" s="33"/>
      <c r="BU7" s="35" t="s">
        <v>56</v>
      </c>
      <c r="BV7" s="33" t="s">
        <v>59</v>
      </c>
      <c r="BW7" s="34">
        <v>1</v>
      </c>
      <c r="BX7" s="34">
        <v>12</v>
      </c>
      <c r="BY7" s="37">
        <f t="shared" ref="BY7:BY17" si="6">+BW7/BX7</f>
        <v>8.3333333333333329E-2</v>
      </c>
      <c r="BZ7" s="33"/>
      <c r="CA7" s="35" t="s">
        <v>56</v>
      </c>
      <c r="CB7" s="33" t="s">
        <v>59</v>
      </c>
      <c r="CC7" s="34">
        <v>1</v>
      </c>
      <c r="CD7" s="34">
        <v>12</v>
      </c>
      <c r="CE7" s="37">
        <f>+CC7/CD7</f>
        <v>8.3333333333333329E-2</v>
      </c>
      <c r="CF7" s="33"/>
      <c r="CG7" s="35" t="s">
        <v>60</v>
      </c>
      <c r="CH7" s="34">
        <v>12</v>
      </c>
      <c r="CI7" s="34">
        <f>+O7+U7+AA7+AG7+AM7+AS7+AY7+BE7+BK7+BQ7+BW7+CC7</f>
        <v>12</v>
      </c>
      <c r="CJ7" s="34">
        <v>12</v>
      </c>
      <c r="CK7" s="39">
        <f t="shared" ref="CK7:CK17" si="7">+CI7/CJ7</f>
        <v>1</v>
      </c>
      <c r="CL7" s="40" t="s">
        <v>61</v>
      </c>
      <c r="CM7" s="33" t="s">
        <v>62</v>
      </c>
      <c r="CN7" s="54"/>
    </row>
    <row r="8" spans="1:92" customFormat="1" ht="90.75" thickBot="1" x14ac:dyDescent="0.3">
      <c r="A8" s="6">
        <v>5</v>
      </c>
      <c r="B8" s="33" t="s">
        <v>39</v>
      </c>
      <c r="C8" s="34">
        <v>42</v>
      </c>
      <c r="D8" s="35" t="s">
        <v>40</v>
      </c>
      <c r="E8" s="34">
        <v>2</v>
      </c>
      <c r="F8" s="33" t="s">
        <v>63</v>
      </c>
      <c r="G8" s="33" t="s">
        <v>64</v>
      </c>
      <c r="H8" s="33" t="s">
        <v>65</v>
      </c>
      <c r="I8" s="34">
        <v>6</v>
      </c>
      <c r="J8" s="35" t="s">
        <v>44</v>
      </c>
      <c r="K8" s="36">
        <v>42552</v>
      </c>
      <c r="L8" s="36">
        <v>42910</v>
      </c>
      <c r="M8" s="33" t="s">
        <v>66</v>
      </c>
      <c r="N8" s="33" t="s">
        <v>66</v>
      </c>
      <c r="O8" s="34">
        <v>0</v>
      </c>
      <c r="P8" s="34">
        <v>6</v>
      </c>
      <c r="Q8" s="37">
        <f t="shared" si="0"/>
        <v>0</v>
      </c>
      <c r="R8" s="33"/>
      <c r="S8" s="33" t="s">
        <v>66</v>
      </c>
      <c r="T8" s="33"/>
      <c r="U8" s="38">
        <v>1</v>
      </c>
      <c r="V8" s="34">
        <v>6</v>
      </c>
      <c r="W8" s="37">
        <f t="shared" si="1"/>
        <v>0.16666666666666666</v>
      </c>
      <c r="X8" s="33"/>
      <c r="Y8" s="35" t="s">
        <v>67</v>
      </c>
      <c r="Z8" s="33" t="s">
        <v>66</v>
      </c>
      <c r="AA8" s="34">
        <v>0</v>
      </c>
      <c r="AB8" s="34">
        <v>6</v>
      </c>
      <c r="AC8" s="37">
        <f t="shared" si="2"/>
        <v>0</v>
      </c>
      <c r="AD8" s="33"/>
      <c r="AE8" s="35" t="s">
        <v>68</v>
      </c>
      <c r="AF8" s="34" t="s">
        <v>69</v>
      </c>
      <c r="AG8" s="38">
        <v>1</v>
      </c>
      <c r="AH8" s="34">
        <v>6</v>
      </c>
      <c r="AI8" s="37">
        <f t="shared" si="3"/>
        <v>0.16666666666666666</v>
      </c>
      <c r="AJ8" s="33"/>
      <c r="AK8" s="35" t="s">
        <v>70</v>
      </c>
      <c r="AL8" s="33" t="s">
        <v>66</v>
      </c>
      <c r="AM8" s="34">
        <v>0</v>
      </c>
      <c r="AN8" s="34">
        <v>6</v>
      </c>
      <c r="AO8" s="37">
        <f t="shared" si="4"/>
        <v>0</v>
      </c>
      <c r="AP8" s="33"/>
      <c r="AQ8" s="35" t="s">
        <v>68</v>
      </c>
      <c r="AR8" s="34" t="s">
        <v>69</v>
      </c>
      <c r="AS8" s="34">
        <v>1</v>
      </c>
      <c r="AT8" s="34">
        <v>6</v>
      </c>
      <c r="AU8" s="37">
        <f>+AS8/AT8</f>
        <v>0.16666666666666666</v>
      </c>
      <c r="AV8" s="33"/>
      <c r="AW8" s="35" t="s">
        <v>71</v>
      </c>
      <c r="AX8" s="33" t="s">
        <v>66</v>
      </c>
      <c r="AY8" s="34">
        <v>0</v>
      </c>
      <c r="AZ8" s="34">
        <v>6</v>
      </c>
      <c r="BA8" s="37">
        <f t="shared" si="5"/>
        <v>0</v>
      </c>
      <c r="BB8" s="33"/>
      <c r="BC8" s="35" t="s">
        <v>68</v>
      </c>
      <c r="BD8" s="34" t="s">
        <v>69</v>
      </c>
      <c r="BE8" s="34">
        <v>1</v>
      </c>
      <c r="BF8" s="34">
        <v>6</v>
      </c>
      <c r="BG8" s="37">
        <f>+BE8/BF8</f>
        <v>0.16666666666666666</v>
      </c>
      <c r="BH8" s="33"/>
      <c r="BI8" s="35" t="s">
        <v>71</v>
      </c>
      <c r="BJ8" s="33" t="s">
        <v>66</v>
      </c>
      <c r="BK8" s="34">
        <v>0</v>
      </c>
      <c r="BL8" s="34">
        <v>6</v>
      </c>
      <c r="BM8" s="37">
        <f>+BK8/BL8</f>
        <v>0</v>
      </c>
      <c r="BN8" s="33"/>
      <c r="BO8" s="35" t="s">
        <v>68</v>
      </c>
      <c r="BP8" s="34" t="s">
        <v>69</v>
      </c>
      <c r="BQ8" s="34">
        <v>1</v>
      </c>
      <c r="BR8" s="34">
        <v>6</v>
      </c>
      <c r="BS8" s="37">
        <f>+BQ8/BR8</f>
        <v>0.16666666666666666</v>
      </c>
      <c r="BT8" s="33"/>
      <c r="BU8" s="35" t="s">
        <v>71</v>
      </c>
      <c r="BV8" s="33" t="s">
        <v>66</v>
      </c>
      <c r="BW8" s="34">
        <v>0</v>
      </c>
      <c r="BX8" s="34">
        <v>6</v>
      </c>
      <c r="BY8" s="37">
        <f t="shared" si="6"/>
        <v>0</v>
      </c>
      <c r="BZ8" s="33"/>
      <c r="CA8" s="35" t="s">
        <v>68</v>
      </c>
      <c r="CB8" s="34" t="s">
        <v>69</v>
      </c>
      <c r="CC8" s="34">
        <v>1</v>
      </c>
      <c r="CD8" s="34">
        <v>6</v>
      </c>
      <c r="CE8" s="37">
        <f>+CC8/CD8</f>
        <v>0.16666666666666666</v>
      </c>
      <c r="CF8" s="33"/>
      <c r="CG8" s="35" t="s">
        <v>60</v>
      </c>
      <c r="CH8" s="34">
        <v>6</v>
      </c>
      <c r="CI8" s="34">
        <f>+O8+U8+AA8+AG8+AM8+AS8+AY8+BE8+BK8+BQ8+BW8+CC8</f>
        <v>6</v>
      </c>
      <c r="CJ8" s="34">
        <v>6</v>
      </c>
      <c r="CK8" s="39">
        <f t="shared" si="7"/>
        <v>1</v>
      </c>
      <c r="CL8" s="40" t="s">
        <v>61</v>
      </c>
      <c r="CM8" s="33" t="s">
        <v>62</v>
      </c>
      <c r="CN8" s="54"/>
    </row>
    <row r="9" spans="1:92" customFormat="1" ht="135.75" thickBot="1" x14ac:dyDescent="0.3">
      <c r="A9" s="6">
        <v>8</v>
      </c>
      <c r="B9" s="33" t="s">
        <v>39</v>
      </c>
      <c r="C9" s="34">
        <v>42</v>
      </c>
      <c r="D9" s="35" t="s">
        <v>72</v>
      </c>
      <c r="E9" s="34">
        <v>1</v>
      </c>
      <c r="F9" s="33" t="s">
        <v>73</v>
      </c>
      <c r="G9" s="33" t="s">
        <v>74</v>
      </c>
      <c r="H9" s="33" t="s">
        <v>75</v>
      </c>
      <c r="I9" s="34">
        <v>1</v>
      </c>
      <c r="J9" s="35" t="s">
        <v>76</v>
      </c>
      <c r="K9" s="36">
        <v>42552</v>
      </c>
      <c r="L9" s="36">
        <v>42910</v>
      </c>
      <c r="M9" s="33" t="s">
        <v>77</v>
      </c>
      <c r="N9" s="33" t="s">
        <v>78</v>
      </c>
      <c r="O9" s="34">
        <v>6</v>
      </c>
      <c r="P9" s="34">
        <v>6</v>
      </c>
      <c r="Q9" s="37">
        <f t="shared" si="0"/>
        <v>1</v>
      </c>
      <c r="R9" s="33"/>
      <c r="S9" s="35" t="s">
        <v>79</v>
      </c>
      <c r="T9" s="41" t="s">
        <v>78</v>
      </c>
      <c r="U9" s="34">
        <v>0</v>
      </c>
      <c r="V9" s="34">
        <v>6</v>
      </c>
      <c r="W9" s="37">
        <f t="shared" si="1"/>
        <v>0</v>
      </c>
      <c r="X9" s="33"/>
      <c r="Y9" s="35" t="s">
        <v>79</v>
      </c>
      <c r="Z9" s="33" t="s">
        <v>66</v>
      </c>
      <c r="AA9" s="34">
        <v>0</v>
      </c>
      <c r="AB9" s="34">
        <v>6</v>
      </c>
      <c r="AC9" s="37">
        <f t="shared" si="2"/>
        <v>0</v>
      </c>
      <c r="AD9" s="33"/>
      <c r="AE9" s="35" t="s">
        <v>79</v>
      </c>
      <c r="AF9" s="34" t="s">
        <v>66</v>
      </c>
      <c r="AG9" s="38">
        <v>0</v>
      </c>
      <c r="AH9" s="34">
        <v>6</v>
      </c>
      <c r="AI9" s="37">
        <f t="shared" si="3"/>
        <v>0</v>
      </c>
      <c r="AJ9" s="33"/>
      <c r="AK9" s="35" t="s">
        <v>80</v>
      </c>
      <c r="AL9" s="33" t="s">
        <v>81</v>
      </c>
      <c r="AM9" s="34">
        <v>4</v>
      </c>
      <c r="AN9" s="34">
        <v>6</v>
      </c>
      <c r="AO9" s="37">
        <f t="shared" si="4"/>
        <v>0.66666666666666663</v>
      </c>
      <c r="AP9" s="33"/>
      <c r="AQ9" s="35" t="s">
        <v>82</v>
      </c>
      <c r="AR9" s="33" t="s">
        <v>78</v>
      </c>
      <c r="AS9" s="34"/>
      <c r="AT9" s="34">
        <v>6</v>
      </c>
      <c r="AU9" s="37">
        <f>+AS9/AT9</f>
        <v>0</v>
      </c>
      <c r="AV9" s="42" t="s">
        <v>61</v>
      </c>
      <c r="AW9" s="35" t="s">
        <v>83</v>
      </c>
      <c r="AX9" s="33" t="s">
        <v>66</v>
      </c>
      <c r="AY9" s="34"/>
      <c r="AZ9" s="34">
        <v>6</v>
      </c>
      <c r="BA9" s="37">
        <f t="shared" si="5"/>
        <v>0</v>
      </c>
      <c r="BB9" s="33"/>
      <c r="BC9" s="35" t="s">
        <v>83</v>
      </c>
      <c r="BD9" s="33" t="s">
        <v>66</v>
      </c>
      <c r="BE9" s="34"/>
      <c r="BF9" s="34">
        <v>6</v>
      </c>
      <c r="BG9" s="37">
        <f>+BE9/BF9</f>
        <v>0</v>
      </c>
      <c r="BH9" s="33"/>
      <c r="BI9" s="35" t="s">
        <v>83</v>
      </c>
      <c r="BJ9" s="33" t="s">
        <v>66</v>
      </c>
      <c r="BK9" s="34"/>
      <c r="BL9" s="34">
        <v>6</v>
      </c>
      <c r="BM9" s="37">
        <f>+BK9/BL9</f>
        <v>0</v>
      </c>
      <c r="BN9" s="33"/>
      <c r="BO9" s="35" t="s">
        <v>83</v>
      </c>
      <c r="BP9" s="33" t="s">
        <v>66</v>
      </c>
      <c r="BQ9" s="34"/>
      <c r="BR9" s="34">
        <v>6</v>
      </c>
      <c r="BS9" s="37">
        <f>+BQ9/BR9</f>
        <v>0</v>
      </c>
      <c r="BT9" s="33"/>
      <c r="BU9" s="35" t="s">
        <v>83</v>
      </c>
      <c r="BV9" s="33" t="s">
        <v>66</v>
      </c>
      <c r="BW9" s="34"/>
      <c r="BX9" s="34">
        <v>6</v>
      </c>
      <c r="BY9" s="37">
        <f t="shared" si="6"/>
        <v>0</v>
      </c>
      <c r="BZ9" s="33"/>
      <c r="CA9" s="35" t="s">
        <v>83</v>
      </c>
      <c r="CB9" s="33" t="s">
        <v>66</v>
      </c>
      <c r="CC9" s="34"/>
      <c r="CD9" s="34">
        <v>6</v>
      </c>
      <c r="CE9" s="37">
        <f>+CC9/CD9</f>
        <v>0</v>
      </c>
      <c r="CF9" s="33"/>
      <c r="CG9" s="35" t="s">
        <v>84</v>
      </c>
      <c r="CH9" s="34">
        <v>6</v>
      </c>
      <c r="CI9" s="34">
        <f>MAX(O9,U9,AA9,AG9,AM9,AS9,AY9,BE9,BK9,BQ9,BW9,CC9)</f>
        <v>6</v>
      </c>
      <c r="CJ9" s="34">
        <v>6</v>
      </c>
      <c r="CK9" s="39">
        <f t="shared" si="7"/>
        <v>1</v>
      </c>
      <c r="CL9" s="42" t="s">
        <v>61</v>
      </c>
      <c r="CM9" s="33" t="s">
        <v>62</v>
      </c>
      <c r="CN9" s="54"/>
    </row>
    <row r="10" spans="1:92" customFormat="1" ht="240.75" thickBot="1" x14ac:dyDescent="0.3">
      <c r="A10" s="6">
        <v>11</v>
      </c>
      <c r="B10" s="33" t="s">
        <v>39</v>
      </c>
      <c r="C10" s="34">
        <v>42</v>
      </c>
      <c r="D10" s="35" t="s">
        <v>85</v>
      </c>
      <c r="E10" s="34">
        <v>2</v>
      </c>
      <c r="F10" s="33" t="s">
        <v>86</v>
      </c>
      <c r="G10" s="33" t="s">
        <v>87</v>
      </c>
      <c r="H10" s="33" t="s">
        <v>88</v>
      </c>
      <c r="I10" s="34">
        <v>1</v>
      </c>
      <c r="J10" s="35" t="s">
        <v>89</v>
      </c>
      <c r="K10" s="36">
        <v>42552</v>
      </c>
      <c r="L10" s="36">
        <v>42794</v>
      </c>
      <c r="M10" s="33" t="s">
        <v>90</v>
      </c>
      <c r="N10" s="33" t="s">
        <v>91</v>
      </c>
      <c r="O10" s="34">
        <v>0</v>
      </c>
      <c r="P10" s="34">
        <v>4</v>
      </c>
      <c r="Q10" s="37">
        <f>+O10/P10</f>
        <v>0</v>
      </c>
      <c r="R10" s="33"/>
      <c r="S10" s="35" t="s">
        <v>92</v>
      </c>
      <c r="T10" s="33" t="s">
        <v>93</v>
      </c>
      <c r="U10" s="34">
        <v>0</v>
      </c>
      <c r="V10" s="34">
        <v>4</v>
      </c>
      <c r="W10" s="37">
        <f t="shared" si="1"/>
        <v>0</v>
      </c>
      <c r="X10" s="33"/>
      <c r="Y10" s="35" t="s">
        <v>94</v>
      </c>
      <c r="Z10" s="33" t="s">
        <v>78</v>
      </c>
      <c r="AA10" s="34">
        <v>0</v>
      </c>
      <c r="AB10" s="34">
        <v>4</v>
      </c>
      <c r="AC10" s="37">
        <f t="shared" si="2"/>
        <v>0</v>
      </c>
      <c r="AD10" s="33"/>
      <c r="AE10" s="35" t="s">
        <v>95</v>
      </c>
      <c r="AF10" s="34" t="s">
        <v>96</v>
      </c>
      <c r="AG10" s="38">
        <v>0</v>
      </c>
      <c r="AH10" s="34">
        <v>4</v>
      </c>
      <c r="AI10" s="37">
        <f t="shared" si="3"/>
        <v>0</v>
      </c>
      <c r="AJ10" s="33"/>
      <c r="AK10" s="35" t="s">
        <v>97</v>
      </c>
      <c r="AL10" s="33"/>
      <c r="AM10" s="34">
        <v>0</v>
      </c>
      <c r="AN10" s="34">
        <v>4</v>
      </c>
      <c r="AO10" s="37">
        <f t="shared" si="4"/>
        <v>0</v>
      </c>
      <c r="AP10" s="33"/>
      <c r="AQ10" s="35" t="s">
        <v>82</v>
      </c>
      <c r="AR10" s="33" t="s">
        <v>78</v>
      </c>
      <c r="AS10" s="34">
        <v>4</v>
      </c>
      <c r="AT10" s="34">
        <v>4</v>
      </c>
      <c r="AU10" s="37">
        <f>+AS10/AT10</f>
        <v>1</v>
      </c>
      <c r="AV10" s="42" t="s">
        <v>61</v>
      </c>
      <c r="AW10" s="35" t="s">
        <v>83</v>
      </c>
      <c r="AX10" s="33" t="s">
        <v>66</v>
      </c>
      <c r="AY10" s="34"/>
      <c r="AZ10" s="34">
        <v>4</v>
      </c>
      <c r="BA10" s="37">
        <f t="shared" si="5"/>
        <v>0</v>
      </c>
      <c r="BB10" s="33"/>
      <c r="BC10" s="35" t="s">
        <v>83</v>
      </c>
      <c r="BD10" s="33" t="s">
        <v>66</v>
      </c>
      <c r="BE10" s="34"/>
      <c r="BF10" s="34">
        <v>4</v>
      </c>
      <c r="BG10" s="37">
        <f>+BE10/BF10</f>
        <v>0</v>
      </c>
      <c r="BH10" s="33"/>
      <c r="BI10" s="35" t="s">
        <v>83</v>
      </c>
      <c r="BJ10" s="33" t="s">
        <v>66</v>
      </c>
      <c r="BK10" s="34"/>
      <c r="BL10" s="34">
        <v>4</v>
      </c>
      <c r="BM10" s="37">
        <f>+BK10/BL10</f>
        <v>0</v>
      </c>
      <c r="BN10" s="33"/>
      <c r="BO10" s="35" t="s">
        <v>83</v>
      </c>
      <c r="BP10" s="33" t="s">
        <v>66</v>
      </c>
      <c r="BQ10" s="34"/>
      <c r="BR10" s="34">
        <v>4</v>
      </c>
      <c r="BS10" s="37">
        <f>+BQ10/BR10</f>
        <v>0</v>
      </c>
      <c r="BT10" s="33"/>
      <c r="BU10" s="35" t="s">
        <v>83</v>
      </c>
      <c r="BV10" s="33" t="s">
        <v>66</v>
      </c>
      <c r="BW10" s="34"/>
      <c r="BX10" s="34">
        <v>4</v>
      </c>
      <c r="BY10" s="37">
        <f t="shared" si="6"/>
        <v>0</v>
      </c>
      <c r="BZ10" s="33"/>
      <c r="CA10" s="35" t="s">
        <v>83</v>
      </c>
      <c r="CB10" s="33" t="s">
        <v>66</v>
      </c>
      <c r="CC10" s="34"/>
      <c r="CD10" s="34">
        <v>4</v>
      </c>
      <c r="CE10" s="37">
        <f>+CC10/CD10</f>
        <v>0</v>
      </c>
      <c r="CF10" s="33"/>
      <c r="CG10" s="35" t="s">
        <v>84</v>
      </c>
      <c r="CH10" s="43">
        <v>1</v>
      </c>
      <c r="CI10" s="34">
        <f>MAX(O10,U10,AA10,AG10,AM10,AS10,AY10,BE10,BK10,BQ10,BW10,CC10)</f>
        <v>4</v>
      </c>
      <c r="CJ10" s="34">
        <v>4</v>
      </c>
      <c r="CK10" s="39">
        <f t="shared" si="7"/>
        <v>1</v>
      </c>
      <c r="CL10" s="42" t="s">
        <v>61</v>
      </c>
      <c r="CM10" s="33" t="s">
        <v>62</v>
      </c>
      <c r="CN10" s="54"/>
    </row>
    <row r="11" spans="1:92" customFormat="1" ht="165.75" thickBot="1" x14ac:dyDescent="0.3">
      <c r="A11" s="6">
        <v>12</v>
      </c>
      <c r="B11" s="33" t="s">
        <v>39</v>
      </c>
      <c r="C11" s="34">
        <v>42</v>
      </c>
      <c r="D11" s="35" t="s">
        <v>85</v>
      </c>
      <c r="E11" s="34">
        <v>3</v>
      </c>
      <c r="F11" s="33" t="s">
        <v>98</v>
      </c>
      <c r="G11" s="33" t="s">
        <v>99</v>
      </c>
      <c r="H11" s="33" t="s">
        <v>100</v>
      </c>
      <c r="I11" s="34">
        <v>4</v>
      </c>
      <c r="J11" s="35" t="s">
        <v>101</v>
      </c>
      <c r="K11" s="36">
        <v>42552</v>
      </c>
      <c r="L11" s="36">
        <v>42794</v>
      </c>
      <c r="M11" s="33" t="s">
        <v>102</v>
      </c>
      <c r="N11" s="33" t="s">
        <v>78</v>
      </c>
      <c r="O11" s="34">
        <v>0</v>
      </c>
      <c r="P11" s="34">
        <v>4</v>
      </c>
      <c r="Q11" s="37">
        <f t="shared" si="0"/>
        <v>0</v>
      </c>
      <c r="R11" s="33"/>
      <c r="S11" s="35" t="s">
        <v>103</v>
      </c>
      <c r="T11" s="33" t="s">
        <v>104</v>
      </c>
      <c r="U11" s="34">
        <v>1</v>
      </c>
      <c r="V11" s="34">
        <v>4</v>
      </c>
      <c r="W11" s="37">
        <f t="shared" si="1"/>
        <v>0.25</v>
      </c>
      <c r="X11" s="33"/>
      <c r="Y11" s="35" t="s">
        <v>105</v>
      </c>
      <c r="Z11" s="33" t="s">
        <v>78</v>
      </c>
      <c r="AA11" s="34">
        <v>0</v>
      </c>
      <c r="AB11" s="34">
        <v>4</v>
      </c>
      <c r="AC11" s="37">
        <f t="shared" si="2"/>
        <v>0</v>
      </c>
      <c r="AD11" s="33"/>
      <c r="AE11" s="35" t="s">
        <v>106</v>
      </c>
      <c r="AF11" s="38" t="s">
        <v>96</v>
      </c>
      <c r="AG11" s="38">
        <v>1</v>
      </c>
      <c r="AH11" s="34">
        <v>4</v>
      </c>
      <c r="AI11" s="37">
        <f t="shared" si="3"/>
        <v>0.25</v>
      </c>
      <c r="AJ11" s="33"/>
      <c r="AK11" s="35" t="s">
        <v>107</v>
      </c>
      <c r="AL11" s="33" t="s">
        <v>78</v>
      </c>
      <c r="AM11" s="34">
        <v>1</v>
      </c>
      <c r="AN11" s="34">
        <v>4</v>
      </c>
      <c r="AO11" s="37">
        <f t="shared" si="4"/>
        <v>0.25</v>
      </c>
      <c r="AP11" s="33"/>
      <c r="AQ11" s="35" t="s">
        <v>108</v>
      </c>
      <c r="AR11" s="33" t="s">
        <v>66</v>
      </c>
      <c r="AS11" s="34"/>
      <c r="AT11" s="34">
        <v>4</v>
      </c>
      <c r="AU11" s="37">
        <f>+AS11/AT11</f>
        <v>0</v>
      </c>
      <c r="AV11" s="33"/>
      <c r="AW11" s="35" t="s">
        <v>108</v>
      </c>
      <c r="AX11" s="33" t="s">
        <v>109</v>
      </c>
      <c r="AY11" s="34">
        <v>1</v>
      </c>
      <c r="AZ11" s="34">
        <v>4</v>
      </c>
      <c r="BA11" s="37">
        <f t="shared" si="5"/>
        <v>0.25</v>
      </c>
      <c r="BB11" s="42" t="s">
        <v>61</v>
      </c>
      <c r="BC11" s="35" t="s">
        <v>110</v>
      </c>
      <c r="BD11" s="33" t="s">
        <v>66</v>
      </c>
      <c r="BE11" s="34"/>
      <c r="BF11" s="34"/>
      <c r="BG11" s="37"/>
      <c r="BH11" s="33"/>
      <c r="BI11" s="35" t="s">
        <v>110</v>
      </c>
      <c r="BJ11" s="33" t="s">
        <v>66</v>
      </c>
      <c r="BK11" s="34"/>
      <c r="BL11" s="34">
        <v>4</v>
      </c>
      <c r="BM11" s="37">
        <f>+BK11/BL11</f>
        <v>0</v>
      </c>
      <c r="BN11" s="33"/>
      <c r="BO11" s="35" t="s">
        <v>110</v>
      </c>
      <c r="BP11" s="33" t="s">
        <v>66</v>
      </c>
      <c r="BQ11" s="34"/>
      <c r="BR11" s="34">
        <v>4</v>
      </c>
      <c r="BS11" s="37">
        <f>+BQ11/BR11</f>
        <v>0</v>
      </c>
      <c r="BT11" s="33"/>
      <c r="BU11" s="35" t="s">
        <v>110</v>
      </c>
      <c r="BV11" s="33" t="s">
        <v>66</v>
      </c>
      <c r="BW11" s="34"/>
      <c r="BX11" s="34">
        <v>4</v>
      </c>
      <c r="BY11" s="37">
        <f t="shared" si="6"/>
        <v>0</v>
      </c>
      <c r="BZ11" s="33"/>
      <c r="CA11" s="35" t="s">
        <v>110</v>
      </c>
      <c r="CB11" s="33" t="s">
        <v>66</v>
      </c>
      <c r="CC11" s="34"/>
      <c r="CD11" s="34">
        <v>4</v>
      </c>
      <c r="CE11" s="37">
        <f>+CC11/CD11</f>
        <v>0</v>
      </c>
      <c r="CF11" s="33"/>
      <c r="CG11" s="35" t="s">
        <v>60</v>
      </c>
      <c r="CH11" s="34">
        <v>4</v>
      </c>
      <c r="CI11" s="34">
        <f t="shared" ref="CI11:CI18" si="8">+O11+U11+AA11+AG11+AM11+AS11+AY11+BE11+BK11+BQ11+BW11+CC11</f>
        <v>4</v>
      </c>
      <c r="CJ11" s="34">
        <v>4</v>
      </c>
      <c r="CK11" s="39">
        <f t="shared" si="7"/>
        <v>1</v>
      </c>
      <c r="CL11" s="42" t="s">
        <v>61</v>
      </c>
      <c r="CM11" s="33" t="s">
        <v>62</v>
      </c>
      <c r="CN11" s="54"/>
    </row>
    <row r="12" spans="1:92" customFormat="1" ht="255.75" thickBot="1" x14ac:dyDescent="0.3">
      <c r="A12" s="6">
        <v>14</v>
      </c>
      <c r="B12" s="33" t="s">
        <v>39</v>
      </c>
      <c r="C12" s="34">
        <v>42</v>
      </c>
      <c r="D12" s="35" t="s">
        <v>111</v>
      </c>
      <c r="E12" s="34">
        <v>1</v>
      </c>
      <c r="F12" s="33" t="s">
        <v>112</v>
      </c>
      <c r="G12" s="33" t="s">
        <v>113</v>
      </c>
      <c r="H12" s="33" t="s">
        <v>114</v>
      </c>
      <c r="I12" s="34">
        <v>1</v>
      </c>
      <c r="J12" s="35" t="s">
        <v>115</v>
      </c>
      <c r="K12" s="36">
        <v>42552</v>
      </c>
      <c r="L12" s="44">
        <v>42735</v>
      </c>
      <c r="M12" s="35" t="s">
        <v>116</v>
      </c>
      <c r="N12" s="33"/>
      <c r="O12" s="34"/>
      <c r="P12" s="34"/>
      <c r="Q12" s="37"/>
      <c r="R12" s="33"/>
      <c r="S12" s="35" t="s">
        <v>116</v>
      </c>
      <c r="T12" s="33" t="s">
        <v>66</v>
      </c>
      <c r="U12" s="34">
        <v>0</v>
      </c>
      <c r="V12" s="34">
        <v>0</v>
      </c>
      <c r="W12" s="37" t="e">
        <f t="shared" si="1"/>
        <v>#DIV/0!</v>
      </c>
      <c r="X12" s="33"/>
      <c r="Y12" s="35" t="s">
        <v>116</v>
      </c>
      <c r="Z12" s="33" t="s">
        <v>66</v>
      </c>
      <c r="AA12" s="34">
        <v>0</v>
      </c>
      <c r="AB12" s="34">
        <v>0</v>
      </c>
      <c r="AC12" s="37" t="e">
        <f t="shared" si="2"/>
        <v>#DIV/0!</v>
      </c>
      <c r="AD12" s="33"/>
      <c r="AE12" s="35" t="s">
        <v>117</v>
      </c>
      <c r="AF12" s="34" t="s">
        <v>118</v>
      </c>
      <c r="AG12" s="38">
        <v>0</v>
      </c>
      <c r="AH12" s="34">
        <v>0</v>
      </c>
      <c r="AI12" s="37" t="e">
        <f t="shared" si="3"/>
        <v>#DIV/0!</v>
      </c>
      <c r="AJ12" s="33"/>
      <c r="AK12" s="35" t="s">
        <v>119</v>
      </c>
      <c r="AL12" s="33" t="s">
        <v>120</v>
      </c>
      <c r="AM12" s="34">
        <v>12</v>
      </c>
      <c r="AN12" s="34">
        <v>12</v>
      </c>
      <c r="AO12" s="37">
        <f t="shared" si="4"/>
        <v>1</v>
      </c>
      <c r="AP12" s="33"/>
      <c r="AQ12" s="35" t="s">
        <v>121</v>
      </c>
      <c r="AR12" s="33"/>
      <c r="AS12" s="34"/>
      <c r="AT12" s="34"/>
      <c r="AU12" s="37"/>
      <c r="AV12" s="33"/>
      <c r="AW12" s="35" t="s">
        <v>122</v>
      </c>
      <c r="AX12" s="33" t="s">
        <v>123</v>
      </c>
      <c r="AY12" s="34">
        <v>25</v>
      </c>
      <c r="AZ12" s="34">
        <v>25</v>
      </c>
      <c r="BA12" s="37">
        <f t="shared" si="5"/>
        <v>1</v>
      </c>
      <c r="BB12" s="33"/>
      <c r="BC12" s="35" t="s">
        <v>124</v>
      </c>
      <c r="BD12" s="33" t="s">
        <v>66</v>
      </c>
      <c r="BE12" s="34"/>
      <c r="BF12" s="34"/>
      <c r="BG12" s="37"/>
      <c r="BH12" s="33"/>
      <c r="BI12" s="35" t="s">
        <v>124</v>
      </c>
      <c r="BJ12" s="33" t="s">
        <v>66</v>
      </c>
      <c r="BK12" s="34"/>
      <c r="BL12" s="34"/>
      <c r="BM12" s="37"/>
      <c r="BN12" s="33"/>
      <c r="BO12" s="35" t="s">
        <v>124</v>
      </c>
      <c r="BP12" s="33" t="s">
        <v>66</v>
      </c>
      <c r="BQ12" s="34"/>
      <c r="BR12" s="34"/>
      <c r="BS12" s="37"/>
      <c r="BT12" s="33"/>
      <c r="BU12" s="35" t="s">
        <v>124</v>
      </c>
      <c r="BV12" s="33" t="s">
        <v>66</v>
      </c>
      <c r="BW12" s="34"/>
      <c r="BX12" s="34">
        <v>0</v>
      </c>
      <c r="BY12" s="37" t="e">
        <f t="shared" si="6"/>
        <v>#DIV/0!</v>
      </c>
      <c r="BZ12" s="33"/>
      <c r="CA12" s="35" t="s">
        <v>124</v>
      </c>
      <c r="CB12" s="33" t="s">
        <v>66</v>
      </c>
      <c r="CC12" s="34"/>
      <c r="CD12" s="34"/>
      <c r="CE12" s="37"/>
      <c r="CF12" s="33"/>
      <c r="CG12" s="35" t="s">
        <v>125</v>
      </c>
      <c r="CH12" s="43">
        <v>1</v>
      </c>
      <c r="CI12" s="34">
        <f t="shared" si="8"/>
        <v>37</v>
      </c>
      <c r="CJ12" s="45">
        <f>+P12+V12+AB12+AH12+AN12+AT12+AZ12+BF12+BL12+BR12+BX12+CD12</f>
        <v>37</v>
      </c>
      <c r="CK12" s="46">
        <v>1</v>
      </c>
      <c r="CL12" s="42" t="s">
        <v>61</v>
      </c>
      <c r="CM12" s="33" t="s">
        <v>62</v>
      </c>
      <c r="CN12" s="54"/>
    </row>
    <row r="13" spans="1:92" customFormat="1" ht="150.75" thickBot="1" x14ac:dyDescent="0.3">
      <c r="A13" s="6">
        <v>18</v>
      </c>
      <c r="B13" s="33" t="s">
        <v>39</v>
      </c>
      <c r="C13" s="34">
        <v>42</v>
      </c>
      <c r="D13" s="35" t="s">
        <v>126</v>
      </c>
      <c r="E13" s="34">
        <v>1</v>
      </c>
      <c r="F13" s="33" t="s">
        <v>127</v>
      </c>
      <c r="G13" s="33" t="s">
        <v>128</v>
      </c>
      <c r="H13" s="33" t="s">
        <v>129</v>
      </c>
      <c r="I13" s="34">
        <v>1</v>
      </c>
      <c r="J13" s="35" t="s">
        <v>101</v>
      </c>
      <c r="K13" s="36">
        <v>42552</v>
      </c>
      <c r="L13" s="36">
        <v>42794</v>
      </c>
      <c r="M13" s="33"/>
      <c r="N13" s="33"/>
      <c r="O13" s="34"/>
      <c r="P13" s="38"/>
      <c r="Q13" s="37"/>
      <c r="R13" s="33"/>
      <c r="S13" s="35" t="s">
        <v>130</v>
      </c>
      <c r="T13" s="33" t="s">
        <v>131</v>
      </c>
      <c r="U13" s="34">
        <v>20</v>
      </c>
      <c r="V13" s="38">
        <v>20</v>
      </c>
      <c r="W13" s="37">
        <f t="shared" si="1"/>
        <v>1</v>
      </c>
      <c r="X13" s="33"/>
      <c r="Y13" s="35" t="s">
        <v>132</v>
      </c>
      <c r="Z13" s="33" t="s">
        <v>133</v>
      </c>
      <c r="AA13" s="34">
        <v>1</v>
      </c>
      <c r="AB13" s="38">
        <v>1</v>
      </c>
      <c r="AC13" s="37">
        <f t="shared" si="2"/>
        <v>1</v>
      </c>
      <c r="AD13" s="33"/>
      <c r="AE13" s="35" t="s">
        <v>134</v>
      </c>
      <c r="AF13" s="34" t="s">
        <v>78</v>
      </c>
      <c r="AG13" s="38">
        <v>3</v>
      </c>
      <c r="AH13" s="38">
        <v>3</v>
      </c>
      <c r="AI13" s="37">
        <f t="shared" si="3"/>
        <v>1</v>
      </c>
      <c r="AJ13" s="33"/>
      <c r="AK13" s="35" t="s">
        <v>135</v>
      </c>
      <c r="AL13" s="33" t="s">
        <v>136</v>
      </c>
      <c r="AM13" s="34">
        <v>1</v>
      </c>
      <c r="AN13" s="38">
        <v>1</v>
      </c>
      <c r="AO13" s="37">
        <f t="shared" si="4"/>
        <v>1</v>
      </c>
      <c r="AP13" s="33"/>
      <c r="AQ13" s="35" t="s">
        <v>137</v>
      </c>
      <c r="AR13" s="33"/>
      <c r="AS13" s="34"/>
      <c r="AT13" s="38"/>
      <c r="AU13" s="37"/>
      <c r="AV13" s="33"/>
      <c r="AW13" s="35" t="s">
        <v>124</v>
      </c>
      <c r="AX13" s="33"/>
      <c r="AY13" s="34"/>
      <c r="AZ13" s="34">
        <v>0</v>
      </c>
      <c r="BA13" s="37" t="e">
        <f t="shared" si="5"/>
        <v>#DIV/0!</v>
      </c>
      <c r="BB13" s="33"/>
      <c r="BC13" s="35" t="s">
        <v>124</v>
      </c>
      <c r="BD13" s="33"/>
      <c r="BE13" s="34"/>
      <c r="BF13" s="34"/>
      <c r="BG13" s="37"/>
      <c r="BH13" s="33"/>
      <c r="BI13" s="35" t="s">
        <v>124</v>
      </c>
      <c r="BJ13" s="33"/>
      <c r="BK13" s="34"/>
      <c r="BL13" s="34"/>
      <c r="BM13" s="37"/>
      <c r="BN13" s="33"/>
      <c r="BO13" s="35" t="s">
        <v>124</v>
      </c>
      <c r="BP13" s="33"/>
      <c r="BQ13" s="34"/>
      <c r="BR13" s="38"/>
      <c r="BS13" s="37"/>
      <c r="BT13" s="33"/>
      <c r="BU13" s="35" t="s">
        <v>124</v>
      </c>
      <c r="BV13" s="33"/>
      <c r="BW13" s="34"/>
      <c r="BX13" s="38">
        <v>0</v>
      </c>
      <c r="BY13" s="37" t="e">
        <f t="shared" si="6"/>
        <v>#DIV/0!</v>
      </c>
      <c r="BZ13" s="33"/>
      <c r="CA13" s="35" t="s">
        <v>124</v>
      </c>
      <c r="CB13" s="33"/>
      <c r="CC13" s="34"/>
      <c r="CD13" s="38"/>
      <c r="CE13" s="37"/>
      <c r="CF13" s="33"/>
      <c r="CG13" s="35" t="s">
        <v>125</v>
      </c>
      <c r="CH13" s="43">
        <v>1</v>
      </c>
      <c r="CI13" s="34">
        <f t="shared" si="8"/>
        <v>25</v>
      </c>
      <c r="CJ13" s="45">
        <f>+P13+V13+AB13+AH13+AN13+AT13+AZ13+BF13+BL13+BR13+BX13+CD13</f>
        <v>25</v>
      </c>
      <c r="CK13" s="39">
        <f t="shared" si="7"/>
        <v>1</v>
      </c>
      <c r="CL13" s="42" t="s">
        <v>61</v>
      </c>
      <c r="CM13" s="33" t="s">
        <v>62</v>
      </c>
      <c r="CN13" s="54"/>
    </row>
    <row r="14" spans="1:92" customFormat="1" ht="330.75" thickBot="1" x14ac:dyDescent="0.3">
      <c r="A14" s="6">
        <v>22</v>
      </c>
      <c r="B14" s="33" t="s">
        <v>39</v>
      </c>
      <c r="C14" s="34">
        <v>42</v>
      </c>
      <c r="D14" s="35" t="s">
        <v>138</v>
      </c>
      <c r="E14" s="34">
        <v>3</v>
      </c>
      <c r="F14" s="33" t="s">
        <v>139</v>
      </c>
      <c r="G14" s="33" t="s">
        <v>140</v>
      </c>
      <c r="H14" s="33" t="s">
        <v>141</v>
      </c>
      <c r="I14" s="34">
        <v>1</v>
      </c>
      <c r="J14" s="35" t="s">
        <v>142</v>
      </c>
      <c r="K14" s="36">
        <v>42552</v>
      </c>
      <c r="L14" s="44">
        <v>42910</v>
      </c>
      <c r="M14" s="33"/>
      <c r="N14" s="33"/>
      <c r="O14" s="34"/>
      <c r="P14" s="38"/>
      <c r="Q14" s="37"/>
      <c r="R14" s="33"/>
      <c r="S14" s="35" t="s">
        <v>143</v>
      </c>
      <c r="T14" s="33" t="s">
        <v>144</v>
      </c>
      <c r="U14" s="47">
        <v>189070105</v>
      </c>
      <c r="V14" s="47">
        <v>189070105</v>
      </c>
      <c r="W14" s="37">
        <f t="shared" si="1"/>
        <v>1</v>
      </c>
      <c r="X14" s="33"/>
      <c r="Y14" s="35" t="s">
        <v>145</v>
      </c>
      <c r="Z14" s="48" t="s">
        <v>146</v>
      </c>
      <c r="AA14" s="47">
        <v>3447274</v>
      </c>
      <c r="AB14" s="49">
        <f>+AA14</f>
        <v>3447274</v>
      </c>
      <c r="AC14" s="37">
        <f t="shared" si="2"/>
        <v>1</v>
      </c>
      <c r="AD14" s="33"/>
      <c r="AE14" s="35" t="s">
        <v>147</v>
      </c>
      <c r="AF14" s="50" t="s">
        <v>148</v>
      </c>
      <c r="AG14" s="49">
        <v>3792002</v>
      </c>
      <c r="AH14" s="49">
        <v>3792002</v>
      </c>
      <c r="AI14" s="37">
        <f t="shared" si="3"/>
        <v>1</v>
      </c>
      <c r="AJ14" s="33"/>
      <c r="AK14" s="35" t="s">
        <v>149</v>
      </c>
      <c r="AL14" s="34" t="s">
        <v>66</v>
      </c>
      <c r="AM14" s="38">
        <v>0</v>
      </c>
      <c r="AN14" s="38">
        <v>0</v>
      </c>
      <c r="AO14" s="37" t="e">
        <f t="shared" si="4"/>
        <v>#DIV/0!</v>
      </c>
      <c r="AP14" s="33"/>
      <c r="AQ14" s="35" t="s">
        <v>150</v>
      </c>
      <c r="AR14" s="33" t="s">
        <v>151</v>
      </c>
      <c r="AS14" s="47">
        <v>43033471</v>
      </c>
      <c r="AT14" s="47">
        <v>43033471</v>
      </c>
      <c r="AU14" s="37">
        <f>+AS14/AT14</f>
        <v>1</v>
      </c>
      <c r="AV14" s="40" t="s">
        <v>61</v>
      </c>
      <c r="AW14" s="35" t="s">
        <v>152</v>
      </c>
      <c r="AX14" s="33"/>
      <c r="AY14" s="34"/>
      <c r="AZ14" s="38">
        <v>0</v>
      </c>
      <c r="BA14" s="37" t="e">
        <f t="shared" si="5"/>
        <v>#DIV/0!</v>
      </c>
      <c r="BB14" s="33"/>
      <c r="BC14" s="35" t="s">
        <v>152</v>
      </c>
      <c r="BD14" s="33"/>
      <c r="BE14" s="34"/>
      <c r="BF14" s="38"/>
      <c r="BG14" s="37"/>
      <c r="BH14" s="33"/>
      <c r="BI14" s="35" t="s">
        <v>152</v>
      </c>
      <c r="BJ14" s="33"/>
      <c r="BK14" s="34"/>
      <c r="BL14" s="38"/>
      <c r="BM14" s="37"/>
      <c r="BN14" s="33"/>
      <c r="BO14" s="35" t="s">
        <v>152</v>
      </c>
      <c r="BP14" s="33"/>
      <c r="BQ14" s="34"/>
      <c r="BR14" s="38"/>
      <c r="BS14" s="37"/>
      <c r="BT14" s="33"/>
      <c r="BU14" s="35" t="s">
        <v>152</v>
      </c>
      <c r="BV14" s="33"/>
      <c r="BW14" s="34"/>
      <c r="BX14" s="38">
        <v>0</v>
      </c>
      <c r="BY14" s="37" t="e">
        <f t="shared" si="6"/>
        <v>#DIV/0!</v>
      </c>
      <c r="BZ14" s="33"/>
      <c r="CA14" s="35" t="s">
        <v>152</v>
      </c>
      <c r="CB14" s="33"/>
      <c r="CC14" s="34"/>
      <c r="CD14" s="38"/>
      <c r="CE14" s="37"/>
      <c r="CF14" s="33"/>
      <c r="CG14" s="35" t="s">
        <v>125</v>
      </c>
      <c r="CH14" s="43">
        <v>1</v>
      </c>
      <c r="CI14" s="51">
        <f t="shared" si="8"/>
        <v>239342852</v>
      </c>
      <c r="CJ14" s="51">
        <f>+P14+V14+AB14+AH14+AN14+AT14+AZ14+BF14+BL14+BR14+BX14+CD14</f>
        <v>239342852</v>
      </c>
      <c r="CK14" s="39">
        <f t="shared" si="7"/>
        <v>1</v>
      </c>
      <c r="CL14" s="42" t="s">
        <v>61</v>
      </c>
      <c r="CM14" s="33" t="s">
        <v>62</v>
      </c>
      <c r="CN14" s="54"/>
    </row>
    <row r="15" spans="1:92" customFormat="1" ht="180.75" thickBot="1" x14ac:dyDescent="0.3">
      <c r="A15" s="6">
        <v>27</v>
      </c>
      <c r="B15" s="33" t="s">
        <v>39</v>
      </c>
      <c r="C15" s="34">
        <v>42</v>
      </c>
      <c r="D15" s="35" t="s">
        <v>153</v>
      </c>
      <c r="E15" s="34">
        <v>1</v>
      </c>
      <c r="F15" s="33" t="s">
        <v>154</v>
      </c>
      <c r="G15" s="33" t="s">
        <v>155</v>
      </c>
      <c r="H15" s="33" t="s">
        <v>156</v>
      </c>
      <c r="I15" s="34">
        <v>1</v>
      </c>
      <c r="J15" s="35" t="s">
        <v>157</v>
      </c>
      <c r="K15" s="36">
        <v>42552</v>
      </c>
      <c r="L15" s="36">
        <v>42910</v>
      </c>
      <c r="M15" s="33" t="s">
        <v>158</v>
      </c>
      <c r="N15" s="33"/>
      <c r="O15" s="34">
        <v>0</v>
      </c>
      <c r="P15" s="34">
        <v>12</v>
      </c>
      <c r="Q15" s="37">
        <f>+O15/P15</f>
        <v>0</v>
      </c>
      <c r="R15" s="33"/>
      <c r="S15" s="35" t="s">
        <v>159</v>
      </c>
      <c r="T15" s="33"/>
      <c r="U15" s="34">
        <v>0</v>
      </c>
      <c r="V15" s="34">
        <v>12</v>
      </c>
      <c r="W15" s="37">
        <f t="shared" si="1"/>
        <v>0</v>
      </c>
      <c r="X15" s="33"/>
      <c r="Y15" s="35" t="s">
        <v>160</v>
      </c>
      <c r="Z15" s="33" t="s">
        <v>161</v>
      </c>
      <c r="AA15" s="34">
        <v>0</v>
      </c>
      <c r="AB15" s="34">
        <v>12</v>
      </c>
      <c r="AC15" s="37">
        <f t="shared" si="2"/>
        <v>0</v>
      </c>
      <c r="AD15" s="33"/>
      <c r="AE15" s="35" t="s">
        <v>162</v>
      </c>
      <c r="AF15" s="34" t="s">
        <v>163</v>
      </c>
      <c r="AG15" s="38">
        <v>3.8330000000000002</v>
      </c>
      <c r="AH15" s="34">
        <v>12</v>
      </c>
      <c r="AI15" s="37">
        <f t="shared" si="3"/>
        <v>0.31941666666666668</v>
      </c>
      <c r="AJ15" s="33"/>
      <c r="AK15" s="35" t="s">
        <v>164</v>
      </c>
      <c r="AL15" s="33" t="s">
        <v>165</v>
      </c>
      <c r="AM15" s="34">
        <v>1</v>
      </c>
      <c r="AN15" s="34">
        <v>12</v>
      </c>
      <c r="AO15" s="37">
        <f t="shared" si="4"/>
        <v>8.3333333333333329E-2</v>
      </c>
      <c r="AP15" s="33"/>
      <c r="AQ15" s="35" t="s">
        <v>166</v>
      </c>
      <c r="AR15" s="33" t="s">
        <v>167</v>
      </c>
      <c r="AS15" s="34">
        <v>1</v>
      </c>
      <c r="AT15" s="34">
        <v>12</v>
      </c>
      <c r="AU15" s="37">
        <f>+AS15/AT15</f>
        <v>8.3333333333333329E-2</v>
      </c>
      <c r="AV15" s="33"/>
      <c r="AW15" s="35" t="s">
        <v>168</v>
      </c>
      <c r="AX15" s="33" t="s">
        <v>169</v>
      </c>
      <c r="AY15" s="34">
        <v>1</v>
      </c>
      <c r="AZ15" s="34">
        <v>12</v>
      </c>
      <c r="BA15" s="37">
        <f t="shared" si="5"/>
        <v>8.3333333333333329E-2</v>
      </c>
      <c r="BB15" s="33"/>
      <c r="BC15" s="35" t="s">
        <v>170</v>
      </c>
      <c r="BD15" s="33" t="s">
        <v>171</v>
      </c>
      <c r="BE15" s="34">
        <v>1</v>
      </c>
      <c r="BF15" s="34">
        <v>12</v>
      </c>
      <c r="BG15" s="37">
        <f>+BE15/BF15</f>
        <v>8.3333333333333329E-2</v>
      </c>
      <c r="BH15" s="33"/>
      <c r="BI15" s="35" t="s">
        <v>124</v>
      </c>
      <c r="BJ15" s="33"/>
      <c r="BK15" s="34">
        <v>0</v>
      </c>
      <c r="BL15" s="34">
        <v>12</v>
      </c>
      <c r="BM15" s="37">
        <f>+BK15/BL15</f>
        <v>0</v>
      </c>
      <c r="BN15" s="33"/>
      <c r="BO15" s="35" t="s">
        <v>172</v>
      </c>
      <c r="BP15" s="33" t="s">
        <v>173</v>
      </c>
      <c r="BQ15" s="34">
        <v>2</v>
      </c>
      <c r="BR15" s="34">
        <v>12</v>
      </c>
      <c r="BS15" s="37">
        <f>+BQ15/BR15</f>
        <v>0.16666666666666666</v>
      </c>
      <c r="BT15" s="33"/>
      <c r="BU15" s="35" t="s">
        <v>174</v>
      </c>
      <c r="BV15" s="33" t="s">
        <v>173</v>
      </c>
      <c r="BW15" s="34">
        <v>1</v>
      </c>
      <c r="BX15" s="34">
        <v>12</v>
      </c>
      <c r="BY15" s="37">
        <f t="shared" si="6"/>
        <v>8.3333333333333329E-2</v>
      </c>
      <c r="BZ15" s="33"/>
      <c r="CA15" s="35" t="s">
        <v>175</v>
      </c>
      <c r="CB15" s="33" t="s">
        <v>176</v>
      </c>
      <c r="CC15" s="34">
        <v>1</v>
      </c>
      <c r="CD15" s="34">
        <v>12</v>
      </c>
      <c r="CE15" s="37">
        <f>+CC15/CD15</f>
        <v>8.3333333333333329E-2</v>
      </c>
      <c r="CF15" s="33"/>
      <c r="CG15" s="35" t="s">
        <v>125</v>
      </c>
      <c r="CH15" s="43">
        <v>1</v>
      </c>
      <c r="CI15" s="34">
        <f t="shared" si="8"/>
        <v>11.833</v>
      </c>
      <c r="CJ15" s="45">
        <v>12</v>
      </c>
      <c r="CK15" s="39">
        <f>+CI15/CJ15</f>
        <v>0.98608333333333331</v>
      </c>
      <c r="CL15" s="42" t="s">
        <v>61</v>
      </c>
      <c r="CM15" s="33" t="s">
        <v>62</v>
      </c>
      <c r="CN15" s="54"/>
    </row>
    <row r="16" spans="1:92" customFormat="1" ht="240.75" thickBot="1" x14ac:dyDescent="0.3">
      <c r="A16" s="6">
        <v>28</v>
      </c>
      <c r="B16" s="33" t="s">
        <v>39</v>
      </c>
      <c r="C16" s="34">
        <v>42</v>
      </c>
      <c r="D16" s="35" t="s">
        <v>153</v>
      </c>
      <c r="E16" s="34">
        <v>2</v>
      </c>
      <c r="F16" s="33" t="s">
        <v>177</v>
      </c>
      <c r="G16" s="33" t="s">
        <v>178</v>
      </c>
      <c r="H16" s="33" t="s">
        <v>179</v>
      </c>
      <c r="I16" s="34">
        <v>1</v>
      </c>
      <c r="J16" s="35" t="s">
        <v>180</v>
      </c>
      <c r="K16" s="36">
        <v>42552</v>
      </c>
      <c r="L16" s="36">
        <v>42910</v>
      </c>
      <c r="M16" s="33" t="s">
        <v>181</v>
      </c>
      <c r="N16" s="33"/>
      <c r="O16" s="34">
        <v>0</v>
      </c>
      <c r="P16" s="34">
        <v>4</v>
      </c>
      <c r="Q16" s="37">
        <f>+O16/P16</f>
        <v>0</v>
      </c>
      <c r="R16" s="33"/>
      <c r="S16" s="35" t="s">
        <v>182</v>
      </c>
      <c r="T16" s="52" t="s">
        <v>183</v>
      </c>
      <c r="U16" s="34">
        <v>4</v>
      </c>
      <c r="V16" s="34">
        <v>4</v>
      </c>
      <c r="W16" s="37">
        <f t="shared" si="1"/>
        <v>1</v>
      </c>
      <c r="X16" s="40" t="s">
        <v>61</v>
      </c>
      <c r="Y16" s="35" t="s">
        <v>184</v>
      </c>
      <c r="Z16" s="33" t="s">
        <v>66</v>
      </c>
      <c r="AA16" s="34">
        <v>0</v>
      </c>
      <c r="AB16" s="34">
        <v>1</v>
      </c>
      <c r="AC16" s="37">
        <f t="shared" si="2"/>
        <v>0</v>
      </c>
      <c r="AD16" s="33"/>
      <c r="AE16" s="35" t="s">
        <v>185</v>
      </c>
      <c r="AF16" s="34" t="s">
        <v>66</v>
      </c>
      <c r="AG16" s="38">
        <v>0</v>
      </c>
      <c r="AH16" s="34">
        <v>1</v>
      </c>
      <c r="AI16" s="37">
        <f t="shared" si="3"/>
        <v>0</v>
      </c>
      <c r="AJ16" s="33"/>
      <c r="AK16" s="35" t="s">
        <v>186</v>
      </c>
      <c r="AL16" s="33" t="s">
        <v>187</v>
      </c>
      <c r="AM16" s="34"/>
      <c r="AN16" s="34">
        <v>1</v>
      </c>
      <c r="AO16" s="37">
        <f t="shared" si="4"/>
        <v>0</v>
      </c>
      <c r="AP16" s="33"/>
      <c r="AQ16" s="35" t="s">
        <v>152</v>
      </c>
      <c r="AR16" s="33"/>
      <c r="AS16" s="34"/>
      <c r="AT16" s="34">
        <v>1</v>
      </c>
      <c r="AU16" s="37">
        <f>+AS16/AT16</f>
        <v>0</v>
      </c>
      <c r="AV16" s="33"/>
      <c r="AW16" s="35" t="s">
        <v>152</v>
      </c>
      <c r="AX16" s="33"/>
      <c r="AY16" s="34"/>
      <c r="AZ16" s="34">
        <v>1</v>
      </c>
      <c r="BA16" s="37">
        <f t="shared" si="5"/>
        <v>0</v>
      </c>
      <c r="BB16" s="33"/>
      <c r="BC16" s="35" t="s">
        <v>152</v>
      </c>
      <c r="BD16" s="33"/>
      <c r="BE16" s="34"/>
      <c r="BF16" s="34">
        <v>1</v>
      </c>
      <c r="BG16" s="37">
        <f>+BE16/BF16</f>
        <v>0</v>
      </c>
      <c r="BH16" s="33"/>
      <c r="BI16" s="35" t="s">
        <v>152</v>
      </c>
      <c r="BJ16" s="33"/>
      <c r="BK16" s="34"/>
      <c r="BL16" s="34">
        <v>1</v>
      </c>
      <c r="BM16" s="37">
        <f>+BK16/BL16</f>
        <v>0</v>
      </c>
      <c r="BN16" s="33"/>
      <c r="BO16" s="35" t="s">
        <v>152</v>
      </c>
      <c r="BP16" s="33"/>
      <c r="BQ16" s="34"/>
      <c r="BR16" s="34">
        <v>1</v>
      </c>
      <c r="BS16" s="37">
        <f>+BQ16/BR16</f>
        <v>0</v>
      </c>
      <c r="BT16" s="33"/>
      <c r="BU16" s="35" t="s">
        <v>152</v>
      </c>
      <c r="BV16" s="33"/>
      <c r="BW16" s="34"/>
      <c r="BX16" s="34">
        <v>1</v>
      </c>
      <c r="BY16" s="37">
        <f t="shared" si="6"/>
        <v>0</v>
      </c>
      <c r="BZ16" s="33"/>
      <c r="CA16" s="35" t="s">
        <v>152</v>
      </c>
      <c r="CB16" s="33"/>
      <c r="CC16" s="34"/>
      <c r="CD16" s="34">
        <v>1</v>
      </c>
      <c r="CE16" s="37">
        <f>+CC16/CD16</f>
        <v>0</v>
      </c>
      <c r="CF16" s="33"/>
      <c r="CG16" s="35" t="s">
        <v>60</v>
      </c>
      <c r="CH16" s="34">
        <v>1</v>
      </c>
      <c r="CI16" s="34">
        <f t="shared" si="8"/>
        <v>4</v>
      </c>
      <c r="CJ16" s="34">
        <v>4</v>
      </c>
      <c r="CK16" s="39">
        <f>+CI16/CJ16</f>
        <v>1</v>
      </c>
      <c r="CL16" s="40" t="s">
        <v>61</v>
      </c>
      <c r="CM16" s="33" t="s">
        <v>62</v>
      </c>
      <c r="CN16" s="54"/>
    </row>
    <row r="17" spans="1:92" customFormat="1" ht="105.75" thickBot="1" x14ac:dyDescent="0.3">
      <c r="A17" s="6">
        <v>32</v>
      </c>
      <c r="B17" s="33" t="s">
        <v>39</v>
      </c>
      <c r="C17" s="34">
        <v>42</v>
      </c>
      <c r="D17" s="35" t="s">
        <v>188</v>
      </c>
      <c r="E17" s="34">
        <v>2</v>
      </c>
      <c r="F17" s="35" t="s">
        <v>189</v>
      </c>
      <c r="G17" s="33" t="s">
        <v>190</v>
      </c>
      <c r="H17" s="33" t="s">
        <v>191</v>
      </c>
      <c r="I17" s="34">
        <v>1</v>
      </c>
      <c r="J17" s="35" t="s">
        <v>192</v>
      </c>
      <c r="K17" s="36">
        <v>42556</v>
      </c>
      <c r="L17" s="44">
        <v>42735</v>
      </c>
      <c r="M17" s="33" t="s">
        <v>193</v>
      </c>
      <c r="N17" s="33" t="s">
        <v>194</v>
      </c>
      <c r="O17" s="34">
        <v>1</v>
      </c>
      <c r="P17" s="34">
        <v>1</v>
      </c>
      <c r="Q17" s="37">
        <f>+O17/P17</f>
        <v>1</v>
      </c>
      <c r="R17" s="33"/>
      <c r="S17" s="35"/>
      <c r="T17" s="33"/>
      <c r="U17" s="34">
        <v>0</v>
      </c>
      <c r="V17" s="34">
        <v>1</v>
      </c>
      <c r="W17" s="37">
        <f t="shared" si="1"/>
        <v>0</v>
      </c>
      <c r="X17" s="33"/>
      <c r="Y17" s="35" t="s">
        <v>195</v>
      </c>
      <c r="Z17" s="33" t="s">
        <v>66</v>
      </c>
      <c r="AA17" s="34">
        <v>0</v>
      </c>
      <c r="AB17" s="34">
        <v>1</v>
      </c>
      <c r="AC17" s="37">
        <f t="shared" si="2"/>
        <v>0</v>
      </c>
      <c r="AD17" s="33"/>
      <c r="AE17" s="35" t="s">
        <v>196</v>
      </c>
      <c r="AF17" s="34" t="s">
        <v>197</v>
      </c>
      <c r="AG17" s="38"/>
      <c r="AH17" s="34">
        <v>1</v>
      </c>
      <c r="AI17" s="37">
        <f t="shared" si="3"/>
        <v>0</v>
      </c>
      <c r="AJ17" s="33"/>
      <c r="AK17" s="35" t="s">
        <v>198</v>
      </c>
      <c r="AL17" s="34" t="s">
        <v>66</v>
      </c>
      <c r="AM17" s="38">
        <v>0</v>
      </c>
      <c r="AN17" s="34">
        <v>1</v>
      </c>
      <c r="AO17" s="37">
        <f t="shared" si="4"/>
        <v>0</v>
      </c>
      <c r="AP17" s="33"/>
      <c r="AQ17" s="35" t="s">
        <v>199</v>
      </c>
      <c r="AR17" s="33" t="s">
        <v>200</v>
      </c>
      <c r="AS17" s="34"/>
      <c r="AT17" s="34">
        <v>1</v>
      </c>
      <c r="AU17" s="37">
        <f>+AS17/AT17</f>
        <v>0</v>
      </c>
      <c r="AV17" s="42" t="s">
        <v>61</v>
      </c>
      <c r="AW17" s="35" t="s">
        <v>152</v>
      </c>
      <c r="AX17" s="33"/>
      <c r="AY17" s="34"/>
      <c r="AZ17" s="34"/>
      <c r="BA17" s="37" t="e">
        <f t="shared" si="5"/>
        <v>#DIV/0!</v>
      </c>
      <c r="BB17" s="33"/>
      <c r="BC17" s="35" t="s">
        <v>152</v>
      </c>
      <c r="BD17" s="33"/>
      <c r="BE17" s="34"/>
      <c r="BF17" s="34"/>
      <c r="BG17" s="37"/>
      <c r="BH17" s="33"/>
      <c r="BI17" s="35" t="s">
        <v>152</v>
      </c>
      <c r="BJ17" s="33"/>
      <c r="BK17" s="34"/>
      <c r="BL17" s="34"/>
      <c r="BM17" s="37"/>
      <c r="BN17" s="33"/>
      <c r="BO17" s="35" t="s">
        <v>152</v>
      </c>
      <c r="BP17" s="33"/>
      <c r="BQ17" s="34"/>
      <c r="BR17" s="34">
        <v>1</v>
      </c>
      <c r="BS17" s="37">
        <f>+BQ17/BR17</f>
        <v>0</v>
      </c>
      <c r="BT17" s="33"/>
      <c r="BU17" s="35" t="s">
        <v>152</v>
      </c>
      <c r="BV17" s="33"/>
      <c r="BW17" s="34"/>
      <c r="BX17" s="34">
        <v>1</v>
      </c>
      <c r="BY17" s="37">
        <f t="shared" si="6"/>
        <v>0</v>
      </c>
      <c r="BZ17" s="33"/>
      <c r="CA17" s="35" t="s">
        <v>152</v>
      </c>
      <c r="CB17" s="33"/>
      <c r="CC17" s="34"/>
      <c r="CD17" s="34">
        <v>1</v>
      </c>
      <c r="CE17" s="37">
        <f>+CC17/CD17</f>
        <v>0</v>
      </c>
      <c r="CF17" s="33"/>
      <c r="CG17" s="35" t="s">
        <v>60</v>
      </c>
      <c r="CH17" s="34">
        <v>1</v>
      </c>
      <c r="CI17" s="34">
        <f t="shared" si="8"/>
        <v>1</v>
      </c>
      <c r="CJ17" s="34">
        <v>1</v>
      </c>
      <c r="CK17" s="39">
        <f t="shared" si="7"/>
        <v>1</v>
      </c>
      <c r="CL17" s="42" t="s">
        <v>61</v>
      </c>
      <c r="CM17" s="33" t="s">
        <v>62</v>
      </c>
      <c r="CN17" s="54"/>
    </row>
    <row r="18" spans="1:92" customFormat="1" ht="409.6" thickBot="1" x14ac:dyDescent="0.3">
      <c r="A18" s="6">
        <v>43</v>
      </c>
      <c r="B18" s="33" t="s">
        <v>39</v>
      </c>
      <c r="C18" s="34">
        <v>42</v>
      </c>
      <c r="D18" s="35" t="s">
        <v>201</v>
      </c>
      <c r="E18" s="34">
        <v>1</v>
      </c>
      <c r="F18" s="33" t="s">
        <v>202</v>
      </c>
      <c r="G18" s="33" t="s">
        <v>203</v>
      </c>
      <c r="H18" s="33" t="s">
        <v>204</v>
      </c>
      <c r="I18" s="34">
        <v>1</v>
      </c>
      <c r="J18" s="35" t="s">
        <v>180</v>
      </c>
      <c r="K18" s="36">
        <v>42552</v>
      </c>
      <c r="L18" s="36">
        <v>42910</v>
      </c>
      <c r="M18" s="33" t="s">
        <v>205</v>
      </c>
      <c r="N18" s="33"/>
      <c r="O18" s="34">
        <v>0</v>
      </c>
      <c r="P18" s="34">
        <v>2</v>
      </c>
      <c r="Q18" s="37">
        <f>+O18/P18</f>
        <v>0</v>
      </c>
      <c r="R18" s="33"/>
      <c r="S18" s="35" t="s">
        <v>206</v>
      </c>
      <c r="T18" s="33"/>
      <c r="U18" s="34">
        <v>0</v>
      </c>
      <c r="V18" s="34">
        <v>2</v>
      </c>
      <c r="W18" s="37">
        <f t="shared" si="1"/>
        <v>0</v>
      </c>
      <c r="X18" s="33"/>
      <c r="Y18" s="35" t="s">
        <v>207</v>
      </c>
      <c r="Z18" s="33" t="s">
        <v>66</v>
      </c>
      <c r="AA18" s="34"/>
      <c r="AB18" s="34"/>
      <c r="AC18" s="37"/>
      <c r="AD18" s="33"/>
      <c r="AE18" s="35" t="s">
        <v>208</v>
      </c>
      <c r="AF18" s="34"/>
      <c r="AG18" s="38"/>
      <c r="AH18" s="34"/>
      <c r="AI18" s="37"/>
      <c r="AJ18" s="33"/>
      <c r="AK18" s="35" t="s">
        <v>209</v>
      </c>
      <c r="AL18" s="33"/>
      <c r="AM18" s="34"/>
      <c r="AN18" s="34"/>
      <c r="AO18" s="37"/>
      <c r="AP18" s="33"/>
      <c r="AQ18" s="35"/>
      <c r="AR18" s="33"/>
      <c r="AS18" s="34"/>
      <c r="AT18" s="34"/>
      <c r="AU18" s="37"/>
      <c r="AV18" s="33"/>
      <c r="AW18" s="35" t="s">
        <v>124</v>
      </c>
      <c r="AX18" s="33"/>
      <c r="AY18" s="34"/>
      <c r="AZ18" s="34">
        <v>2</v>
      </c>
      <c r="BA18" s="37" t="e">
        <f>+AZ18/AS18</f>
        <v>#DIV/0!</v>
      </c>
      <c r="BB18" s="33"/>
      <c r="BC18" s="35" t="s">
        <v>124</v>
      </c>
      <c r="BD18" s="33"/>
      <c r="BE18" s="34"/>
      <c r="BF18" s="34"/>
      <c r="BG18" s="37"/>
      <c r="BH18" s="33"/>
      <c r="BI18" s="35" t="s">
        <v>124</v>
      </c>
      <c r="BJ18" s="33"/>
      <c r="BK18" s="34"/>
      <c r="BL18" s="34">
        <v>2</v>
      </c>
      <c r="BM18" s="37"/>
      <c r="BN18" s="33"/>
      <c r="BO18" s="35" t="s">
        <v>210</v>
      </c>
      <c r="BP18" s="33" t="s">
        <v>211</v>
      </c>
      <c r="BQ18" s="34"/>
      <c r="BR18" s="34"/>
      <c r="BS18" s="37"/>
      <c r="BT18" s="33"/>
      <c r="BU18" s="35" t="s">
        <v>124</v>
      </c>
      <c r="BV18" s="33"/>
      <c r="BW18" s="34"/>
      <c r="BX18" s="34">
        <v>2</v>
      </c>
      <c r="BY18" s="37" t="e">
        <f>+BX18/BQ18</f>
        <v>#DIV/0!</v>
      </c>
      <c r="BZ18" s="33"/>
      <c r="CA18" s="35" t="s">
        <v>212</v>
      </c>
      <c r="CB18" s="33" t="s">
        <v>213</v>
      </c>
      <c r="CC18" s="53">
        <v>2</v>
      </c>
      <c r="CD18" s="34">
        <v>2</v>
      </c>
      <c r="CE18" s="37">
        <f>+CC18/CD18</f>
        <v>1</v>
      </c>
      <c r="CF18" s="33"/>
      <c r="CG18" s="35" t="s">
        <v>60</v>
      </c>
      <c r="CH18" s="34">
        <v>2</v>
      </c>
      <c r="CI18" s="34">
        <f t="shared" si="8"/>
        <v>2</v>
      </c>
      <c r="CJ18" s="34">
        <v>2</v>
      </c>
      <c r="CK18" s="39">
        <v>0.8125</v>
      </c>
      <c r="CL18" s="42" t="s">
        <v>61</v>
      </c>
      <c r="CM18" s="33" t="s">
        <v>62</v>
      </c>
      <c r="CN18" s="54"/>
    </row>
  </sheetData>
  <mergeCells count="15">
    <mergeCell ref="AE5:AJ5"/>
    <mergeCell ref="B1:I1"/>
    <mergeCell ref="B2:I2"/>
    <mergeCell ref="M5:R5"/>
    <mergeCell ref="S5:X5"/>
    <mergeCell ref="Y5:AD5"/>
    <mergeCell ref="BU5:BZ5"/>
    <mergeCell ref="CA5:CF5"/>
    <mergeCell ref="CG5:CM5"/>
    <mergeCell ref="AK5:AP5"/>
    <mergeCell ref="AQ5:AV5"/>
    <mergeCell ref="AW5:BB5"/>
    <mergeCell ref="BC5:BH5"/>
    <mergeCell ref="BI5:BN5"/>
    <mergeCell ref="BO5:BT5"/>
  </mergeCells>
  <dataValidations count="9">
    <dataValidation type="date" allowBlank="1" showInputMessage="1" errorTitle="Entrada no válida" error="Por favor escriba una fecha válida (AAAA/MM/DD)" promptTitle="Ingrese una fecha (AAAA/MM/DD)" sqref="K7:L18">
      <formula1>1900/1/1</formula1>
      <formula2>3000/1/1</formula2>
    </dataValidation>
    <dataValidation type="decimal" allowBlank="1" showInputMessage="1" showErrorMessage="1" errorTitle="Entrada no válida" error="Por favor escriba un número" promptTitle="Escriba un número en esta casilla" sqref="I7:I18">
      <formula1>-999999</formula1>
      <formula2>999999</formula2>
    </dataValidation>
    <dataValidation type="textLength" allowBlank="1" showInputMessage="1" error="Escriba un texto  Maximo 200 Caracteres" promptTitle="Cualquier contenido Maximo 200 Caracteres" sqref="H7:H18">
      <formula1>0</formula1>
      <formula2>200</formula2>
    </dataValidation>
    <dataValidation type="whole" allowBlank="1" showInputMessage="1" showErrorMessage="1" errorTitle="Entrada no válida" error="Por favor escriba un número entero" promptTitle="Escriba un número entero en esta casilla" sqref="E7:E18">
      <formula1>-999</formula1>
      <formula2>999</formula2>
    </dataValidation>
    <dataValidation type="textLength" allowBlank="1" showInputMessage="1" error="Escriba un texto  Maximo 500 Caracteres" promptTitle="Cualquier contenido Maximo 500 Caracteres" sqref="F7:F18">
      <formula1>0</formula1>
      <formula2>500</formula2>
    </dataValidation>
    <dataValidation type="textLength" allowBlank="1" showInputMessage="1" error="Escriba un texto  Maximo 15 Caracteres" promptTitle="Cualquier contenido Maximo 15 Caracteres" sqref="D7:D18">
      <formula1>0</formula1>
      <formula2>15</formula2>
    </dataValidation>
    <dataValidation type="decimal" allowBlank="1" showInputMessage="1" showErrorMessage="1" errorTitle="Entrada no válida" error="Por favor escriba un número" promptTitle="Escriba un número en esta casilla" sqref="C7:C18">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sqref="B7:B18">
      <formula1>$A$350966:$A$350977</formula1>
    </dataValidation>
    <dataValidation type="textLength" allowBlank="1" showInputMessage="1" error="Escriba un texto  Maximo 100 Caracteres" promptTitle="Cualquier contenido Maximo 100 Caracteres" sqref="G7:G18 J7:J18 M7:CM18">
      <formula1>0</formula1>
      <formula2>100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 Jahira Gonzalez Vargas</dc:creator>
  <cp:lastModifiedBy>Daissy Tatiana Santos Yate</cp:lastModifiedBy>
  <dcterms:created xsi:type="dcterms:W3CDTF">2018-06-28T21:22:06Z</dcterms:created>
  <dcterms:modified xsi:type="dcterms:W3CDTF">2018-06-28T21:35:47Z</dcterms:modified>
</cp:coreProperties>
</file>