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codeName="ThisWorkbook"/>
  <mc:AlternateContent xmlns:mc="http://schemas.openxmlformats.org/markup-compatibility/2006">
    <mc:Choice Requires="x15">
      <x15ac:absPath xmlns:x15ac="http://schemas.microsoft.com/office/spreadsheetml/2010/11/ac" url="C:\Users\daissy.santos\OneDrive\SDG\SDG_2018\Seguimiento PAAC_2017\01_Final_2017\"/>
    </mc:Choice>
  </mc:AlternateContent>
  <bookViews>
    <workbookView xWindow="0" yWindow="0" windowWidth="28800" windowHeight="11400" tabRatio="596" activeTab="2"/>
  </bookViews>
  <sheets>
    <sheet name="PAAC" sheetId="2" r:id="rId1"/>
    <sheet name="TRÁMITES" sheetId="1" r:id="rId2"/>
    <sheet name="RESULTADOS" sheetId="6" r:id="rId3"/>
  </sheets>
  <externalReferences>
    <externalReference r:id="rId4"/>
  </externalReferences>
  <definedNames>
    <definedName name="_xlnm._FilterDatabase" localSheetId="0" hidden="1">PAAC!$A$3:$Y$53</definedName>
    <definedName name="_xlnm._FilterDatabase" localSheetId="2" hidden="1">RESULTADOS!$A$3:$E$61</definedName>
    <definedName name="_xlnm._FilterDatabase" localSheetId="1" hidden="1">TRÁMITES!$A$3:$S$11</definedName>
    <definedName name="_xlnm.Print_Area" localSheetId="2">RESULTADOS!$A$1:$J$63</definedName>
    <definedName name="Excel_BuiltIn__FilterDatabase" localSheetId="0">PAAC!$C$1:$D$1</definedName>
    <definedName name="Excel_BuiltIn__FilterDatabase" localSheetId="2">RESULTADOS!$C$1:$D$1</definedName>
    <definedName name="Excel_BuiltIn__FilterDatabase" localSheetId="1">TRÁMITES!$E$1:$G$1</definedName>
    <definedName name="OLE_LINK1" localSheetId="0">#REF!</definedName>
    <definedName name="OLE_LINK1" localSheetId="2">#REF!</definedName>
    <definedName name="OLE_LINK1" localSheetId="1">#REF!</definedName>
    <definedName name="Tipos">[1]TABLA!$G$2:$G$4</definedName>
    <definedName name="_xlnm.Print_Titles" localSheetId="0">PAAC!$3:$3</definedName>
    <definedName name="_xlnm.Print_Titles" localSheetId="2">RESULTADOS!$1:$3</definedName>
    <definedName name="_xlnm.Print_Titles" localSheetId="1">TRÁMITES!#REF!</definedName>
  </definedNames>
  <calcPr calcId="171027"/>
</workbook>
</file>

<file path=xl/calcChain.xml><?xml version="1.0" encoding="utf-8"?>
<calcChain xmlns="http://schemas.openxmlformats.org/spreadsheetml/2006/main">
  <c r="Z28" i="2" l="1"/>
  <c r="Z36" i="2" l="1"/>
  <c r="Z41" i="2"/>
  <c r="U4" i="1" l="1"/>
  <c r="Z14" i="2"/>
  <c r="Z30" i="2" l="1"/>
  <c r="Z34" i="2"/>
  <c r="E22" i="6"/>
  <c r="E21" i="6"/>
  <c r="E20" i="6"/>
  <c r="E19" i="6"/>
  <c r="E18" i="6"/>
  <c r="E17" i="6"/>
  <c r="E16" i="6"/>
  <c r="E15" i="6"/>
  <c r="Z52" i="2"/>
  <c r="Z51" i="2"/>
  <c r="Z49" i="2"/>
  <c r="Z48" i="2"/>
  <c r="Z42" i="2"/>
  <c r="E61" i="6"/>
  <c r="G61" i="6" s="1"/>
  <c r="E60" i="6"/>
  <c r="F60" i="6" s="1"/>
  <c r="E59" i="6"/>
  <c r="F59" i="6" s="1"/>
  <c r="E58" i="6"/>
  <c r="E57" i="6"/>
  <c r="E56" i="6"/>
  <c r="F56" i="6" s="1"/>
  <c r="E55" i="6"/>
  <c r="E54" i="6"/>
  <c r="E53" i="6"/>
  <c r="E52" i="6"/>
  <c r="E51" i="6"/>
  <c r="E50" i="6"/>
  <c r="E49" i="6"/>
  <c r="E48" i="6"/>
  <c r="E47" i="6"/>
  <c r="E46" i="6"/>
  <c r="E45" i="6"/>
  <c r="E44" i="6"/>
  <c r="E43" i="6"/>
  <c r="E42" i="6"/>
  <c r="E41" i="6"/>
  <c r="E40" i="6"/>
  <c r="E39" i="6"/>
  <c r="E38" i="6"/>
  <c r="E37" i="6"/>
  <c r="E36" i="6"/>
  <c r="E35" i="6"/>
  <c r="E34" i="6"/>
  <c r="E33" i="6"/>
  <c r="E32" i="6"/>
  <c r="E31" i="6"/>
  <c r="E30" i="6"/>
  <c r="E29" i="6"/>
  <c r="E28" i="6"/>
  <c r="E27" i="6"/>
  <c r="E26" i="6"/>
  <c r="E25" i="6"/>
  <c r="E24" i="6"/>
  <c r="E23" i="6"/>
  <c r="E14" i="6"/>
  <c r="E13" i="6"/>
  <c r="E12" i="6"/>
  <c r="E11" i="6"/>
  <c r="E10" i="6"/>
  <c r="E9" i="6"/>
  <c r="E8" i="6"/>
  <c r="E7" i="6"/>
  <c r="E6" i="6"/>
  <c r="E5" i="6"/>
  <c r="E4" i="6"/>
  <c r="G15" i="6"/>
  <c r="Z53" i="2"/>
  <c r="AA53" i="2" s="1"/>
  <c r="F42" i="6" l="1"/>
  <c r="AA42" i="2"/>
  <c r="F57" i="6"/>
  <c r="AA28" i="2"/>
  <c r="G36" i="6" s="1"/>
  <c r="F38" i="6"/>
  <c r="F50" i="6"/>
  <c r="F36" i="6"/>
  <c r="F44" i="6"/>
  <c r="Z27" i="2"/>
  <c r="F35" i="6" s="1"/>
  <c r="Z24" i="2"/>
  <c r="F32" i="6" s="1"/>
  <c r="Z19" i="2"/>
  <c r="Z15" i="2"/>
  <c r="F23" i="6" s="1"/>
  <c r="F14" i="6"/>
  <c r="Z13" i="2"/>
  <c r="F13" i="6" s="1"/>
  <c r="Z11" i="2"/>
  <c r="F11" i="6" s="1"/>
  <c r="Z8" i="2"/>
  <c r="Z4" i="2"/>
  <c r="F4" i="6" s="1"/>
  <c r="G50" i="6" l="1"/>
  <c r="F8" i="6"/>
  <c r="AA4" i="2"/>
  <c r="G4" i="6" s="1"/>
  <c r="AA15" i="2"/>
  <c r="G23" i="6" s="1"/>
  <c r="F27" i="6"/>
  <c r="E62" i="6" l="1"/>
  <c r="F49" i="6"/>
</calcChain>
</file>

<file path=xl/sharedStrings.xml><?xml version="1.0" encoding="utf-8"?>
<sst xmlns="http://schemas.openxmlformats.org/spreadsheetml/2006/main" count="771" uniqueCount="488">
  <si>
    <t>SUBCOMPONENTE</t>
  </si>
  <si>
    <t xml:space="preserve">ACTIVIDAD </t>
  </si>
  <si>
    <t>META O PRODUCTO</t>
  </si>
  <si>
    <t>DEPENDENCIA RESPONSABLE</t>
  </si>
  <si>
    <t>ENE</t>
  </si>
  <si>
    <t>FEB</t>
  </si>
  <si>
    <t>MAR</t>
  </si>
  <si>
    <t>ABR</t>
  </si>
  <si>
    <t>MAY</t>
  </si>
  <si>
    <t>JUN</t>
  </si>
  <si>
    <t>JUL</t>
  </si>
  <si>
    <t>AGO</t>
  </si>
  <si>
    <t>SEP</t>
  </si>
  <si>
    <t>OCT</t>
  </si>
  <si>
    <t>NOV</t>
  </si>
  <si>
    <t>DIC</t>
  </si>
  <si>
    <t>Política de Administración de Riesgos</t>
  </si>
  <si>
    <t>1.1</t>
  </si>
  <si>
    <t>Política de Gestión del Riesgo publicada en la intranet y el Manual de Gestión del Riesgo</t>
  </si>
  <si>
    <t>Despacho de Secretaría de Gobierno
Subsecretaría de Gestión Institucional
Oficina Asesora de Planeación</t>
  </si>
  <si>
    <t>1.2</t>
  </si>
  <si>
    <t>Socializar la Política de Riesgo a través de los medios de comunicación definidos por la Entidad.</t>
  </si>
  <si>
    <t>Divulgar la Política de Gestión del Riesgo a toda la Secretaría Distrital de Gobierno</t>
  </si>
  <si>
    <t>Oficina Asesora de Planeación
Oficina Asesora de Comunicaciones</t>
  </si>
  <si>
    <t>1.3</t>
  </si>
  <si>
    <t>Diseñar e implementar una estrategia de sensibilización dirigida a Directivos sobre los Riesgos de Corrupción</t>
  </si>
  <si>
    <t>Estrategia diseñada e implementada</t>
  </si>
  <si>
    <t>Oficina Asesora de Planeación</t>
  </si>
  <si>
    <t>1.4</t>
  </si>
  <si>
    <t>Diseñar e implementar una estrategia de sensibilización dirigida a Servidores Públicos sobre los Riesgos de Corrupción</t>
  </si>
  <si>
    <t>Construcción del Mapa de Riesgos de
Corrupción</t>
  </si>
  <si>
    <t>1.5</t>
  </si>
  <si>
    <t>Revisar la metodología dispuesta en la Guía para la construcción del mapa de riesgos de corrupción tal y como lo reglamenta el Decreto 124 de 2016, para validar correspondencia con la metodología de gestión del riesgo de la SDG en lo relacionado al tema.</t>
  </si>
  <si>
    <t>Manual de Riesgos y Formato de riesgos de corrupción ajustado y actualizado</t>
  </si>
  <si>
    <t>1.6</t>
  </si>
  <si>
    <t>Revisar y ajustar los riesgos de corrupción a partir de los resultados de la actualización de las matrices de riesgo por proceso de la SDG</t>
  </si>
  <si>
    <t>Matriz de Riesgos de corrupción bajo nueva metodología aprobada</t>
  </si>
  <si>
    <t>1.7</t>
  </si>
  <si>
    <t>Consulta y divulgación</t>
  </si>
  <si>
    <t>1.8</t>
  </si>
  <si>
    <t>Socializar la Matriz de Riesgos de Corrupción de la entidad</t>
  </si>
  <si>
    <t>Dar a conocer la Matriz de Riesgos de Corrupción al 100% de los servidores</t>
  </si>
  <si>
    <t>1.9</t>
  </si>
  <si>
    <t>Monitorear el tratamiento de los riesgos de corrupción identificados</t>
  </si>
  <si>
    <t>Informe de los avances de las acciones de tratamiento de los riesgos de corrupción publicado en la página web</t>
  </si>
  <si>
    <t xml:space="preserve">Monitoreo y divulgación </t>
  </si>
  <si>
    <t>1.10</t>
  </si>
  <si>
    <t>Monitorear el comportamiento de los riesgos de corrupción identificados</t>
  </si>
  <si>
    <t>Seguimiento</t>
  </si>
  <si>
    <t>1.11</t>
  </si>
  <si>
    <t>Hacer seguimiento al cumplimiento de las acciones de tratamiento establecidas en la Matriz de Riesgos de Corrupción de la SDG</t>
  </si>
  <si>
    <t>Realizar 3 seguimientos a los riesgos de corrupción y al cumplimiento de las acciones de tratamiento establecidas de la Matriz de Riesgos de Corrupción</t>
  </si>
  <si>
    <t>Oficina de Control Interno - Seguimiento
Dependencias responsables de las acciones y controles de los riesgos - Monitoreo</t>
  </si>
  <si>
    <t>N°</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</si>
  <si>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</si>
  <si>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</si>
  <si>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</si>
  <si>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</si>
  <si>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</si>
  <si>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</si>
  <si>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</si>
  <si>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 xml:space="preserve"> FECHA REALIZACIÓN</t>
  </si>
  <si>
    <t>FIN
dd/mm/aa</t>
  </si>
  <si>
    <t>Tecnológicas</t>
  </si>
  <si>
    <t>Envío de documentos electrónicos</t>
  </si>
  <si>
    <t xml:space="preserve">Información de calidad y en lenguaje comprensible </t>
  </si>
  <si>
    <t>3.1</t>
  </si>
  <si>
    <t xml:space="preserve">Definir del Equipo que lidere la rendición de cuentas de la entidad, según la Estrategia vigente. </t>
  </si>
  <si>
    <t>1 Equipo de trabajo de RdC</t>
  </si>
  <si>
    <t>3.2</t>
  </si>
  <si>
    <t>Identificar y analizar de los requerimientos más recurrentes interpuestos por la ciudadanía, como insumo para las convocatorias de asistencia a la Rendición de Cuentas.</t>
  </si>
  <si>
    <t>Equipo de RdC
Subsecretaria de Gestión Institucional
Oficina de Atención a la Ciudadanía</t>
  </si>
  <si>
    <t>3.3</t>
  </si>
  <si>
    <t>Optimizar y fortalecer los espacios de difusión masiva de información, con los que cuenta actualmente la entidad, para dar cumplimiento a los objetivos de la Estrategia de RdC vigente (Redes sociales, página Web, otros).</t>
  </si>
  <si>
    <t>1 Estrategia de difusión de información de la entidad permanente</t>
  </si>
  <si>
    <t>Oficina Asesora de Comunicaciones</t>
  </si>
  <si>
    <t>3.4</t>
  </si>
  <si>
    <t>Participar en la construcción del Balance de Resultados 2016 para la Rendición de Cuentas de la Administración Distrital, según el Acuerdo 380 de 2009 y la Circular 032 de 2016 de la Secretaría Distrital de Planeación.</t>
  </si>
  <si>
    <t>Diálogo de doble vía con la ciudadanía y sus organizaciones</t>
  </si>
  <si>
    <t>3.5</t>
  </si>
  <si>
    <t>Realizar jornada de Audiencia Pública de Rendición de Cuentas.</t>
  </si>
  <si>
    <t>1 Jornada de Audiencia Pública de RdC en el Nivel Central y una por Alcaldía Local</t>
  </si>
  <si>
    <t>Subsecretaría de Gestión Institucional
Subsecretaría de Gobernabilidad y Garantía de Derechos
Subsecretaría de Gestión Local
Oficina Asesora de Planeación
Oficina Asesora de Comunicaciones
Alcaldías Locales – FDL (Fondo de desarrollo Local)</t>
  </si>
  <si>
    <t>3.6</t>
  </si>
  <si>
    <t>Garantizar la radicación de todos los requerimientos ciudadanos ingresados en el marco de la audiencia pública de rendición de cuentas y su respectiva reasignación al área competente</t>
  </si>
  <si>
    <t xml:space="preserve">Incorporación del 100%  de requerimientos ciudadanos generados en la rendición de cuentas a través del Orfeo  SDQS  </t>
  </si>
  <si>
    <t>Dirección Administrativa - Grupo CDI (Centros de documentación e información) Nivel Central
Área de Gestión de Desarrollo Local - Grupo CDI (Centros de documentación e información)  Alcaldía Local</t>
  </si>
  <si>
    <t>3.7</t>
  </si>
  <si>
    <t>Garantizar el seguimiento a la gestión realizada a todos los requerimientos de la ciudadanía ingresados en la rendición de cuentas</t>
  </si>
  <si>
    <t>Informe de seguimiento a gestión de respuesta  RdC</t>
  </si>
  <si>
    <t>3.8</t>
  </si>
  <si>
    <t>Realizar campañas de preguntas y respuestas mediante la utilización de diferentes herramientas de interacción</t>
  </si>
  <si>
    <t>3 Campañas (foro, video, chat, otro).</t>
  </si>
  <si>
    <t>Realizar la jornada de "Diálogo Ciudadano" del Sector Gobierno, según los lineamientos establecidos por la Veeduría Distrital.</t>
  </si>
  <si>
    <t>1 jornada de Diálogo Ciudadano</t>
  </si>
  <si>
    <t>Oficina Asesora de Planeación
Subsecretaría de Gestión Institucional</t>
  </si>
  <si>
    <t>Incentivos para motivar la cultura de la medición y petición de cuentas</t>
  </si>
  <si>
    <t>3.9</t>
  </si>
  <si>
    <t>Convocar a la ciudadanía capitalina a participar activamente en la jornada de la audiencia pública de RdC.</t>
  </si>
  <si>
    <t>Convocatoria ciudadana (banner, cuñas, publicaciones en redes sociales)</t>
  </si>
  <si>
    <t>3.10</t>
  </si>
  <si>
    <t>Capacitar a los servidores públicos de la Secretaría Distrital de Gobierno en el tema de RdC, en compañía de la Veeduría Distrital.</t>
  </si>
  <si>
    <t>1 jornada de capacitación en RdC</t>
  </si>
  <si>
    <t>Subsecretaría de Gestión Institucional</t>
  </si>
  <si>
    <t>3.11</t>
  </si>
  <si>
    <t>1 encuesta presencial o virtual de resultados sistematiza y publicada</t>
  </si>
  <si>
    <t>Evaluación y retroalimentación a la gestión institucional</t>
  </si>
  <si>
    <t>3.12</t>
  </si>
  <si>
    <t>Realizar la evaluación e informe de cada acción de la estrategia de Rendición de Cuentas de la vigencia, según lo establecido en el Manual Único de Rendición de Cuentas del DAFP.</t>
  </si>
  <si>
    <t>Un (1) informe de la evaluación de la estrategia de RdC</t>
  </si>
  <si>
    <t>Estructura administrativa y
direccionamiento estratégico</t>
  </si>
  <si>
    <t>4.1</t>
  </si>
  <si>
    <t>Implementar el Plan de Intervención al seguimiento de la quejas por temas de corrupción</t>
  </si>
  <si>
    <t>Plan de Intervención al seguimiento de la quejas por temas de corrupción Implementado al 100%</t>
  </si>
  <si>
    <t>4.2</t>
  </si>
  <si>
    <t xml:space="preserve">Elaborar Reporte preventivo de la gestión realizada a los requerimientos ciudadanos </t>
  </si>
  <si>
    <t>Un reporte mensual preventivo de la gestión realizada a los requerimientos ciudadanos presentado a Comité Directivo y a la Alta Dirección a nivel local</t>
  </si>
  <si>
    <t>Fortalecimiento de los canales de atención</t>
  </si>
  <si>
    <t>4.3</t>
  </si>
  <si>
    <t>Fortalecer el acceso de las personas con discapacidad auditiva a los servicios de la entidad, mediante mecanismos de socialización de lenguaje de señas,  impartidos a los servidores de Atención a la Ciudadanía y CDI</t>
  </si>
  <si>
    <t>Dos jornadas de sensibilización y difusión de lenguaje de señas</t>
  </si>
  <si>
    <t>4.4</t>
  </si>
  <si>
    <t>4.6</t>
  </si>
  <si>
    <t>Implementar el Protocolo de Servicio a la ciudadanía que actualmente posee la SDG</t>
  </si>
  <si>
    <t>Cuatro monitoreos para medir la calidad del servicio a partir de la aplicación de los protocolos existentes en el proceso SAC</t>
  </si>
  <si>
    <t>4.7</t>
  </si>
  <si>
    <t>Talento Humano</t>
  </si>
  <si>
    <t>4.8</t>
  </si>
  <si>
    <t>Sensibilizar para fortalecer la cultura de servicio y calidad en la atención a la ciudadanía</t>
  </si>
  <si>
    <t xml:space="preserve">Tres jornadas de sensibilización para fortalecer la cultura de servicio y calidad en la atención a la ciudadanía </t>
  </si>
  <si>
    <t>Dirección de Gestión del Talento Humano
Oficina Asesora de Comunicaciones</t>
  </si>
  <si>
    <t>4.9</t>
  </si>
  <si>
    <t>Establecer un plan de incentivos que permitan reconocer el desempeño de los servidores, enfocado a su desempeño en relación con el servicio prestado a la ciudadanía</t>
  </si>
  <si>
    <t>Sistemas de incentivos aplicados</t>
  </si>
  <si>
    <t>Dirección de Gestión del Talento Humano
Subsecretaría de Gestión Institucional</t>
  </si>
  <si>
    <t>Normativo y procedimental</t>
  </si>
  <si>
    <t>4.10</t>
  </si>
  <si>
    <t>Revisar y ajustar el Proceso de Atención a la Ciudadanía de la entidad</t>
  </si>
  <si>
    <t>Un Proceso ajustado</t>
  </si>
  <si>
    <t>4.11</t>
  </si>
  <si>
    <t>Ajustar y actualizar el Manual de Comunicaciones internas y externas del Sistema de Gestión Documental, garantizando la identificación del derecho de petición y los tiempos de trámite establecidos por norma</t>
  </si>
  <si>
    <t>Manual de Comunicaciones internas y externas del sistema de Gestión Documental Ajustado y Publicado en la Intranet de la entidad</t>
  </si>
  <si>
    <t>4.12</t>
  </si>
  <si>
    <t>Elaborar semestralmente el informe de PQRSD para identificar oportunidades de mejora en la prestación del servicio a la ciudadanía</t>
  </si>
  <si>
    <t>Dos informes PQRSD elaborados</t>
  </si>
  <si>
    <t>4.13</t>
  </si>
  <si>
    <t>Diseñar un plan de trabajo para la implementación de la política de protección de datos personales en la SDG</t>
  </si>
  <si>
    <t>Plan de trabajo diseñado</t>
  </si>
  <si>
    <t>4.14</t>
  </si>
  <si>
    <t>Implementar un plan de trabajo para dar cumplimiento a la política de protección de datos personales en la SDG</t>
  </si>
  <si>
    <t>Acciones establecidas en el plan de trabajo cumplidas en las fechas definidas</t>
  </si>
  <si>
    <t>Relacionamiento con el ciudadano</t>
  </si>
  <si>
    <t>4.15</t>
  </si>
  <si>
    <t>1. Lineamientos de Transparencia Activa</t>
  </si>
  <si>
    <t>5.1</t>
  </si>
  <si>
    <t xml:space="preserve">Matriz de seguimiento de Ley de Transparencia </t>
  </si>
  <si>
    <t xml:space="preserve"> Dirección de TIC</t>
  </si>
  <si>
    <t>5.2</t>
  </si>
  <si>
    <t>Publicar la información mínima requerida según lo establecido en la Ley 1712 de 2014 y su anexo No. 1.</t>
  </si>
  <si>
    <t>Dirección de Comunicaciones 
Dirección de TIC
Oficina Asesora de Planeación
Subsecretaría de Gestión Institucional
Oficina Asesora de Planeación
Dirección de Gestión del Talento Humano
Dirección de Contratación
Dirección Financiera
Dirección Jurídica
Dirección Administrativa</t>
  </si>
  <si>
    <t>5.3</t>
  </si>
  <si>
    <t>Revisar y actualizar datos abiertos  a ser publicados por la Entidad.</t>
  </si>
  <si>
    <t>Datos abiertos reportados a la entidad competente para ser  publicados en los portales que correspondan</t>
  </si>
  <si>
    <t>Dirección de TIC
Todas</t>
  </si>
  <si>
    <t>5.4</t>
  </si>
  <si>
    <t>Subsecretaria de Gestión Local</t>
  </si>
  <si>
    <t xml:space="preserve">Publicación permanente de la totalidad de las actuaciones contractuales en el portal del SECOP I; SECOP II y TVEC, lo que incluye todas las modalidades de selección y tipos de contratos, órdenes de compra y/o convenios. </t>
  </si>
  <si>
    <t xml:space="preserve">Dirección de Contratación.
Alcaldías Locales - FDL (Fondo de desarrollo Local)
</t>
  </si>
  <si>
    <t>5.5</t>
  </si>
  <si>
    <t>Mantener actualizada la información contractual de la Entidad de acuerdo con lo establecido en el Artículo 10 de la ley 1712 de 2014.</t>
  </si>
  <si>
    <t xml:space="preserve">Reporte mensual de la totalidad de las actuaciones contractuales en la sección de transparencia de la Entidad, y el portal www.colombiacompra.gov.co, lo que incluye todas las modalidades de selección y tipos de contratos y/o convenios. </t>
  </si>
  <si>
    <t>Dirección de TIC
Dirección de contratación.
Oficina Asesora de Comunicaciones 
Alcaldías Locales – FDL (Fondo de desarrollo Local)</t>
  </si>
  <si>
    <t>2. Lineamientos de Transparencia Pasiva</t>
  </si>
  <si>
    <t>5.6</t>
  </si>
  <si>
    <t>Realizar la organización  de los expedientes de las actuaciones administrativas anteriores a 2012 en las Alcaldías Locales de Kennedy, Santafé y Antonio Nariño con la finalidad de actualizar la información en el aplicativo SI ACTUA</t>
  </si>
  <si>
    <t xml:space="preserve">Intervenir físicamente 286 metros lineales de documentos correspondientes expedientes de actuaciones administrativas de acuerdo a los parámetros de gestión documental. Seguimiento a través de Informe trimestral </t>
  </si>
  <si>
    <t>Dirección para la Gestión Policiva
Alcaldías Locales
Dirección de TIC</t>
  </si>
  <si>
    <t>3. Elaboración de los Instrumentos de Gestión de la información.</t>
  </si>
  <si>
    <t>5.7</t>
  </si>
  <si>
    <t>Instrumentos de gestión actualizados</t>
  </si>
  <si>
    <t>Dirección Administrativa – Gestión Documental
Oficina Asesora de Planeación
Dirección de TIC</t>
  </si>
  <si>
    <t>5.8</t>
  </si>
  <si>
    <t>Adoptar mediante acto administrativo los instrumentos de gestión de la información.</t>
  </si>
  <si>
    <t>Acto administrativo publicado en el sitio web de la Entidad.</t>
  </si>
  <si>
    <t>Dirección Administrativa – Gestión Documental</t>
  </si>
  <si>
    <t>4. Criterio diferencial de accesibilidad</t>
  </si>
  <si>
    <t>5.9</t>
  </si>
  <si>
    <t>Mantener el requisito de ACCESIBILIDAD de la NTC 5854 en los portales Web de la Entidad, establecido en la Estrategia de Gobierno en Línea</t>
  </si>
  <si>
    <t>Portales web con criterios de accesibilidad en nivel II</t>
  </si>
  <si>
    <t>Dirección TIC - Grupo Gobierno en Línea</t>
  </si>
  <si>
    <t>5. Monitoreo del acceso de la información.</t>
  </si>
  <si>
    <t>5.10</t>
  </si>
  <si>
    <t>Generar informe mensual de solicitudes de acceso a la información ingresadas a través de requerimientos ciudadanos, por medio de Orfeo y SDQS</t>
  </si>
  <si>
    <t>Informe mensual publicado conforme con lo establecido en el Decreto 103 de 2015 reglamentario de la Ley 1712 de 2014.</t>
  </si>
  <si>
    <t>6.1</t>
  </si>
  <si>
    <t>Elaborar el Plan de Gestión de Ética de la Secretaría Distrital de Gobierno con el propósito de promover prácticas éticas en la gestión cotidiana que permitan fortalecer la cultura organizacional y generar cambios comportamentales en los empleados públicos y contratistas, dirigidos a promover la excelencia, la ética y la transparencia.</t>
  </si>
  <si>
    <t>Un Plan de Gestión de Ética Elaborado</t>
  </si>
  <si>
    <t>Dirección de Gestión del Talento Humano
Oficina Asesora de Comunicaciones
Oficinas de Prensa de las Alcaldías Locales</t>
  </si>
  <si>
    <t xml:space="preserve"> </t>
  </si>
  <si>
    <t>DESCRIPCIÓN DEL CAMBIO Y JUSTIFICACIÓN</t>
  </si>
  <si>
    <t>Actualizar, aprobar y publicar la Política de Gestión del Riesgo</t>
  </si>
  <si>
    <t>Oficina Asesora de Planeación
Todas las dependencias.</t>
  </si>
  <si>
    <t>Trasladar y publicar los riesgos de corrupción identificados al formato de riesgos de corrupción vigente.
Actualizar  la Matriz de Riesgos de Corrupción.
Publicar la Matriz de Riesgos de Corrupción actualizada en la página web de la entidad.</t>
  </si>
  <si>
    <t>Matriz de Riesgos de Corrupción actualizada y publicada</t>
  </si>
  <si>
    <t>Informe de monitoreo de los presuntos eventos de riesgo materializados.</t>
  </si>
  <si>
    <t xml:space="preserve">Oficina Asesora de Planeación
Subsecretaría de Gestión Institucional
Subsecretaría de Gobernabilidad y Garantía de Derechos  
Subsecretaría de Gestión Local
Oficina Asesora de Comunicaciones
</t>
  </si>
  <si>
    <t>3.13</t>
  </si>
  <si>
    <t>Mantener publicada y actualizada la información contractual en el portal del SECOP conforme con lo establecido en la Ley 1150 de 2007 y el articulo 2.2.1.1.1.7.1 del Decreto 1082 de 2015</t>
  </si>
  <si>
    <t>Gestionar los lineamientos para la publicación permanente de la totalidad de las actuaciones contractuales en el portal del SECOP I; SECOP II y TVEC, lo que incluye todas las modalidades de selección y tipos de contratos, órdenes de compra y/o convenios, de los fondos de desarrollo local</t>
  </si>
  <si>
    <t>Oficina Asesora de Planeación
Oficina Asesora de Comunicaciones
Alcaldías Locales</t>
  </si>
  <si>
    <t>1 Informe de Balance de Resultados</t>
  </si>
  <si>
    <t>Autorización para la realización de concursos</t>
  </si>
  <si>
    <t>La ciudadanía debía diligenciar el formulario de autorización de concursos, una vez realizaba el diligenciamiento, debía dirigirse a la Secretaria Distrital de Gobierno al punto de radicación con el propósito de radicar el original de la póliza de garantía de cumplimiento.</t>
  </si>
  <si>
    <t>Registro de perros potencialmente peligrosos</t>
  </si>
  <si>
    <t xml:space="preserve">Actualmente la ciudadanía debe realizar el tramite de manera presencial radicando la documentación exigida para la realización del trámite en los Centros de Documentación e Información (CDI) ubicados en las Alcaldías Locales
</t>
  </si>
  <si>
    <t>Concepto previo favorable para la realización de juegos de suerte y azar localizados</t>
  </si>
  <si>
    <t>Supervisión delegado de sorteos y concursos</t>
  </si>
  <si>
    <t>Actualmente el tramite se puede realizar en línea a través del aplicativo JACD el cual esta a cargo de la Dirección para la Gestión Policiva de la entidad</t>
  </si>
  <si>
    <t>Inscripción de la propiedad horizontal</t>
  </si>
  <si>
    <t>Registro de extinción de la propiedad horizontal</t>
  </si>
  <si>
    <t>Actualmente la ciudadanía debe realizar el tramite de manera presencial radicando la documentación exigida para la realización del trámite en los Centros de Documentación e Información (CDI) ubicados en las Alcaldías Locales</t>
  </si>
  <si>
    <t>Inscripción o cambio del representante legal y/o revisor fiscal de la propiedad horizontal</t>
  </si>
  <si>
    <t>02/01/2017</t>
  </si>
  <si>
    <t xml:space="preserve">"Ahorro de costos y tiempo a la ciudadanía a la hora de realizar el tramite. Racionalización del tramite en tiempo, lo que garantizara la eficiencia del tramite "
</t>
  </si>
  <si>
    <t>"Ahorro de costos y tiempo a la ciudadanía a la hora de realizar el tramite. Racionalización del tramite en tiempo, lo que garantizara la eficiencia del tramite "</t>
  </si>
  <si>
    <t>"Ahorro de costos y tiempo a la ciudadanía a la hora de realizar el tramite.
Racionalización del tramite en tiempo, lo que garantizara la eficiencia del tramite "</t>
  </si>
  <si>
    <t>"Ahorro de costos y tiempo a la ciudadanía a la hora de realizar el tramite.</t>
  </si>
  <si>
    <t>Actualmente la ciudadanía debe remitirse a la Secretaría Distrital de Gobierno con el propósito de diligenciar Formulario de Solicitud de Concepto Previo, al cual le deben anexar los documentos requisitos y radicarlo en el Centro de Documentación e Información (CDI) de la entidad, esto con el fin de dar inicio al respectivo trámite</t>
  </si>
  <si>
    <t>Ahorro de costos y tiempo a la ciudadanía a la hora de realizar el trámite.
Racionalización del trámite en tiempo, lo que garantizara la eficiencia del trámite</t>
  </si>
  <si>
    <t>Subsecretaría de Gestión Institucional
Subsecretaría de Gestión Local
Dirección de Dialogo Social
Oficina Asesora de Planeación
Oficina Asesora de Comunicaciones</t>
  </si>
  <si>
    <t>Consultar a los ciudadanos asistentes sobre su satisfacción frente al resultado de la Audiencia Pública de Cuentas del Nivel Central.</t>
  </si>
  <si>
    <t>Subsecretaría de Gestión Institucional - Atención a la Ciudadanía
Oficina Asesora de Comunicaciones
Dirección de Dialogo Social</t>
  </si>
  <si>
    <t xml:space="preserve">Subsecretaría de Gestión Institucional - Atención a la Ciudadanía
Dirección de Gestión del Talento Humano
Oficina de Asuntos Disciplinarios </t>
  </si>
  <si>
    <t>Subsecretaría de Gestión Institucional - Atención a la Ciudadanía</t>
  </si>
  <si>
    <t>Subsecretaría de Gestión Institucional - Atención a la Ciudadanía
Dirección de Gestión del Talento Humano</t>
  </si>
  <si>
    <t>Subsecretaría de Gestión Institucional - Atención a la Ciudadanía
Oficina Asesora de Planeación</t>
  </si>
  <si>
    <t>Dirección Administrativa-Grupo Gestión Documental
Dirección de TIC
Oficina Asesora de Planeación
Dirección Jurídica</t>
  </si>
  <si>
    <t>Oficina Asesora de Planeación
Dirección de Tecnologías de la Información
Subsecretaría de Gestión Institucional - Atención a la Ciudadanía</t>
  </si>
  <si>
    <t>Oficina Asesora de Planeación
Dirección de Tecnologías de la Información
Subsecretaría de Gestión Institucional - Atención a la Ciudadanía
Demás dependencias que tengan responsabilidades en el plan de trabajo</t>
  </si>
  <si>
    <t>Informes de seguimiento a las publicaciones que dan cumplimiento a la Ley de Transparencia.</t>
  </si>
  <si>
    <t>La ciudadanía se vera beneficia en Ahorro de costos y tiempo, ya que no tendrá que trasladarse a la Secretaría Distrital de Gobierno.</t>
  </si>
  <si>
    <t>Dirección para la Gestión Policiva - Dirección de Tecnologías e Información - Oficina de Atención a la Ciudadanía (Nivel Central)</t>
  </si>
  <si>
    <t xml:space="preserve">Dirección para la Gestión Policiva - Dirección de Tecnologías e Información - Oficina de Atención a la Ciudadanía (Nivel Central) </t>
  </si>
  <si>
    <t>Subsecretaría de Gestión Institucional - Atención a la Ciudadanía
Todas</t>
  </si>
  <si>
    <t>Elaborar tres informes que midan la percepción del servicio a partir de los resultados de la aplicación de la encuesta diseñada para tal fin</t>
  </si>
  <si>
    <t>Subsecretaría de Gestión Institucional - Atención a la Ciudadanía
Oficina Asesora de Planeación
Dirección de TI
Alcaldías Locales - Grupo de Gestión Administrativa y  Financiera</t>
  </si>
  <si>
    <t>Se realiza ajuste en el cronograma de esta actividad, ampliando del mes de julio al mes de septiembre la ejecución de la misma, dado que se están realizando los últimos ajustes al documento para pasar a la fase de aprobación.</t>
  </si>
  <si>
    <t>Se realiza la exclusión de los tramites “Permiso para espectáculos públicos diferentes a las artes escénicas” y de “Permiso para espectáculos públicos de las artes escénicas en escenarios no habilitados” teniendo en cuenta que:
• Estos dos tramites no pude ser total-mente en línea por que la plataforma SUGA, que es la plataforma dispuesta oficialmente para este fin, pertenece al IDIGER Instituto Distrital de Gestión de Riesgos y Cambio Climático y no existe ningún control por parte de la SDG para que se realicen desarrollos particulares.
• La ley 1801 de 2016 no se ha reglamentado en lo pertinente a la realización de eventos complejos y no complejos, adicionalmente la ley 1493 de 2011 y el decreto 599 de 2013 que son los que le dan sustento jurídico al proceso, están pendientes de actualización.
Adicionalmente El trámite “Certificado de Residencia”, se incluye en la estrategia de racionalización de trámites, en cuanto se solicitó concepto a la Oficina Asesora Jurídica mediante No. 20174600310733 para que la solicitud se pueda realzar totalmente en línea por la ciudadanía.</t>
  </si>
  <si>
    <t>Con la creación del aplicativo JACD (Juegos, Aglomeraciones, Concursos y Delegados) la ciudadanía podrá realizar el trámite totalmente en línea, en el cual podrá adjuntar la respectiva póliza de cumplimento y demás documentos en formato PDF</t>
  </si>
  <si>
    <t>Certificado de residencia</t>
  </si>
  <si>
    <t>Actualmente la ciudadanía realiza el trámite en las Oficinas de Atención a la Ciudadanía ubicadas en las Alcaldías Locales, SuperCADES y Nivel Central</t>
  </si>
  <si>
    <t>Con la creación del formulario único para la realización en línea de trámites y/o servicios, la ciudadanía podrá realizar este trámite de manera ágil y eficiente, lo cual le ahorraría tiempos y costos al ciudadano a la hora de realizarlo, debido a que a través de dicha herramienta se podrá adjuntar la documentación exigida para la realización de este y así mismo través de este formulario obtendrá el resultado final del trámite solicitado.</t>
  </si>
  <si>
    <t>Oficina de Atención a la Ciudadanía - Dirección de Tecnologías e Información</t>
  </si>
  <si>
    <t xml:space="preserve">Se realiza ajustar el cronograma con las nuevas fechas de difusión para las 3 campañas a partir del mes de agosto y hasta el mes de noviembre de 2017. La razón obedece inicialmente al cambio de fechas que realizo veeduría distrital y que obligó a que se cambiaran las fechas para la difusión de las campañas, lo cual se realizará entre los meses de agosto a noviembre de 2017. </t>
  </si>
  <si>
    <t>Teniendo en cuenta la meta “Informe de los avances de las acciones de tratamiento de los riesgos de corrupción publicado en la página web” de la actividad 1.9, tiene fechas de finalización para junio y diciembre, se busca alinear la presente actividad con la anterior citada, ya que se realizan simultáneamente. Por este motivo se realiza ajuste eliminado la fecha adicional del mes de agosto.
Adicionalmente se excluye a la Subsecretaría de Gestión Institucional como responsable, toda vez que esta dependencia no se encarga del monitoreo de los riesgos de corrupción, sino que acoge los lineamientos metodológicos de la Oficina Asesora de Planeación.</t>
  </si>
  <si>
    <t xml:space="preserve">Por seguridad de la información, la actividad se ajusta eliminando el componente de bases de datos de la meta, la información estará disponible desde el aplicativo con las direcciones electrónicas de los peticionarios. </t>
  </si>
  <si>
    <t>Se requiere reprogramar teniendo en cuenta el proceso de contratación que adelanta la Dirección de Gestión del Talento Humano para las capacitaciones en la Entidad está programado para el cuarto trimestre de 2016.</t>
  </si>
  <si>
    <t>Se amplía el cronograma para lo que queda de la vigencia, ya que la implementación de este plan requiere de más tiempo para su ejecución.</t>
  </si>
  <si>
    <t>Veinte puntos de Atención a la Ciudadanía en permanente funcionamiento</t>
  </si>
  <si>
    <t>Teniendo en cuanta la incidencias que se han generado en la prestación de servicio de los Supercades,  Se requiere ajustar en términos de 20 puntos de Atención a la Ciudadanía.</t>
  </si>
  <si>
    <t>Se ajusta el cronograma de esta actividad toda vez que la actualización de la documentación asociada al proceso ha tomado más tiempo del estimado.</t>
  </si>
  <si>
    <t xml:space="preserve">Se ajusta la meta para dar más claridad en las evidencias que soportan la gestión </t>
  </si>
  <si>
    <t>Se ajustó esta actividad en términos de redacción, Toda vez que por metodología establecida por el Archivo de Bogotá, la TRD se soporta en los procesos y procedimientos vigentes hasta el año inmediatamente anterior. Es de aclarar que aún está pendiente la contratación del profesional que apoyará la construcción del Plan Institucional de Archivo - PINAR y el Programa de Gestión Documental – PGD.</t>
  </si>
  <si>
    <t>Informe del ranking de los temas más recurrentes</t>
  </si>
  <si>
    <t>Informes de los resultados cuantitativos reportados a través de la página Web de la Entidad</t>
  </si>
  <si>
    <t>Actualizar los documentos de gestión de la información tales como: Tablas de Retención Documental -TRD, Plan Institucional de Archivo - PINAR y el Programa de Gestión Documental – PGD, siguiendo las recomendaciones expresadas para ello por el Archivo General de la Nación y el Archivo de Bogotá</t>
  </si>
  <si>
    <t>Garantizar el servicio permanente de Atención a la Ciudadanía con Veinte puntos en funcionamiento</t>
  </si>
  <si>
    <t>Tecnológica</t>
  </si>
  <si>
    <t>Ahorro de costos y tiempo a la ciudadanía a la hora de realizar el trámite. Racionalización del trámite en tiempo, lo que garantizara la</t>
  </si>
  <si>
    <t>Realizar un diagnóstico que permita conocer las condiciones en cada una de las Alcaldías Locales para la aplicación de las encuestas de percepción del servicio, impartiendo los lineamientos para fortalecer la medición de la percepción del servicio.</t>
  </si>
  <si>
    <t>1.  Contar con un diagnóstico de las condiciones físicas y tecnológicas en cada Alcaldía Local para cumplir con la aplicación de las encuestas.
2. Revisar la aplicación de la Circular 014 de 2016 "Encuesta de percepción del servicio" e impartir un lineamiento para fortalecer la medición de la percepción del servicio.</t>
  </si>
  <si>
    <t>Subsecretaria de Gestión Institucional - Atención a la Ciudadanía</t>
  </si>
  <si>
    <t>SECRETARÍA DISTRITAL DE GOBIERNO
TERCER SEGUIMIENTO PLAN ANTICORRUPCIÓN Y DE ATENCIÓN A LA CIUDADANÍA 2017
CORTE DICIEMBRE 31 DE 2017</t>
  </si>
  <si>
    <t>COMPONENTE</t>
  </si>
  <si>
    <t xml:space="preserve">GESTIÓN DEL RIESGO DE CORRUPCIÓN </t>
  </si>
  <si>
    <t>RENDICIÓN DE CUENTAS</t>
  </si>
  <si>
    <t>MECANISMOS PARA MEJORAR LA  ATENCIÓN A LA CIUDADANÍA</t>
  </si>
  <si>
    <t>MECANISMOS PARA LA TRANSPARENCIA Y ACCESO A LA INFORMACIÓN</t>
  </si>
  <si>
    <t>INICIATIVAS ADICIONALES</t>
  </si>
  <si>
    <t xml:space="preserve">EVIDENCIA </t>
  </si>
  <si>
    <t>OBSERVACIONES/RECOMENDACIONES</t>
  </si>
  <si>
    <t>Comunicaciones y actas que dan cuenta de ges-tión.</t>
  </si>
  <si>
    <t>http://www.gobiernobogota.gov.co/sites/gobiernobogo-ta.gov.co/files/documentos/tabla_archivos/matriz_riesgos_de_corrupcion_v6.pdf</t>
  </si>
  <si>
    <t xml:space="preserve">Actividad en ejecución, según normatividad vigente  </t>
  </si>
  <si>
    <t>Esta actividad se encuentra en ejecución</t>
  </si>
  <si>
    <t xml:space="preserve">Esta actividad se encuentra en ejecución.
Es pertinente establecer las evidencias del cumplimento de la misma </t>
  </si>
  <si>
    <t>Durante los meses de septiembre, octubre y noviembre se realizó el informe de reporte preventivo, el cual se reportó a la página de la Veeduría Distrital y en la página web de la Se-cretaría de Gobierno.</t>
  </si>
  <si>
    <t>http://www.gobiernobogota.gov.co/transparencia/instrumentos-gestion-informacion-publica/Informe-pqr-denuncias-solicitudes</t>
  </si>
  <si>
    <t>Video y comunicaciones de la gestión</t>
  </si>
  <si>
    <t>Informes de Servidores en cada punto</t>
  </si>
  <si>
    <t>Actualmente los 20 puntos se encuentran en funcionamiento</t>
  </si>
  <si>
    <t>Actas de reunión que dan cuenta de gestión.</t>
  </si>
  <si>
    <t>Se cuenta actualmente con un documento diagnóstico de las condiciones físicas y tecno-lógicas en cada Alcaldía Local para cumplir con la aplicación de las encuestas, el mismo se socializo en el comité de encuesta. En la meta o producto se definió “Revisar la aplicación de la Circular 014 de 2016 Encuesta de percepción del servicio e impartir un lineamiento para fortalecer la medición de la percepción del servicio.”, sin embargo, no se evidencia avance que de cuenta de esta gestión.</t>
  </si>
  <si>
    <t>Registro capacitación / entrenamiento</t>
  </si>
  <si>
    <t xml:space="preserve">En el marco de la Resolución 164 de 2017 por medio de la cual se adopta el plan de incentivos de la SDG para la vigencia fiscal de 2017, se realizaron las actividades correspondientes de bienestar “Mejores Servidores” los días 09 de octubre y 18 de noviembre. </t>
  </si>
  <si>
    <t>Documentos en borrador y publicaciones realiza-das en el link: http://gaia.gobiernobogota.gov.co/node/134</t>
  </si>
  <si>
    <t>La actividad debió ejecutarse a octubre de 2017.  Sin embargo, a la fecha se observa que la dependencia responsable muestra un avan-ce parcial en el ajuste del Proceso de Atención a la Ciudadanía.</t>
  </si>
  <si>
    <t>Documento borrador</t>
  </si>
  <si>
    <t>http://www.gobiernobogota.gov.co/tabla_archivos/1010-informes-pqrs-2017#overlay-con-text=transparencia/instrumentos-gestion-informacion-publica/Informe-pqr-denuncias-solicitudes</t>
  </si>
  <si>
    <t>Para esta actividad se realiza la publicación mensual y semestral de los Informes PQRS 2017, esta información se encuentra publicada en la página web de la entidad y se evidencia la publicación del informe servicio de atención a la ciudadanía - noviembre 2017 y del informe servicio atención a la ciudadanía - I semestre 2017.</t>
  </si>
  <si>
    <t>http://www.gobiernobogota.gov.co/transparencia/planeacion/planes/matriz-seguimiento-ley-1712</t>
  </si>
  <si>
    <t>Se publica mensualmente en el sitio web de la entidad.  A la fecha está actualizada al mes de diciembre del 2017</t>
  </si>
  <si>
    <t>Se gestiono la revisión de la información con-tractual publicada en la página web de la enti-dad, en esta actividad participaron la Dirección de Tecnologías e Información y Dirección de Contratación y se realizó el día 19 de diciembre del año en curso</t>
  </si>
  <si>
    <t>http://www.gobiernobogota.gov.co/transparencia/contratacion/ejecucion_contratos</t>
  </si>
  <si>
    <t>Propuesta tabla de re-tención documental, documento PINAR, me-morandos No. 20174220409571 y 20174220407901</t>
  </si>
  <si>
    <t>Actividad en ejecución depende del cumpli-miento de la actividad inmediatamente anterior</t>
  </si>
  <si>
    <t xml:space="preserve">Se realizó la validación de accesibilidad del sitio web de la entidad de acuerdo con la Norma NTC5854 – con corte a diciembre de 2017. validador: http://ntc5854.org/validador/checker/index.php , evidenciando que el Portales web cumple con criterios de accesibilidad en nivel II  </t>
  </si>
  <si>
    <t>http://ntc5854.org/validador/checker/index.php
http://www.gobiernobogota.gov.co/</t>
  </si>
  <si>
    <t>Mensualmente se ha generado el informe de solicitudes de acceso a la información ingre-sadas a través de requerimientos ciudadanos, por medio de Orfeo y SDQS, esta información se encuentra publicada de la pagina web de la entidad, la ultima versión es del mes de no-viembre.</t>
  </si>
  <si>
    <t xml:space="preserve">Con la creación del formulario único para la realización en línea de tramites y/o servicios, la ciudadanía podrá acceder realizar este tramite de manera ágil y eficiente, lo cual le ahorraría tiempos y costos al ciudadano a la hora de realizarlo, debido  a que a través de dicha herramienta se podrá adjuntar la documentación exigida para la realización de este y así mismo través de este formulario obtendrá el resultado final del tramite solicitado.  </t>
  </si>
  <si>
    <t>Se desarrollará el aplicativo (Juegos, Aglomeraciones, Concursos y Delegados - JACD) a través del cual la ciudadanía podrá registrarse inicialmente y realizar la solicitud a través del aplicativo diligenciando el formulario y adjuntado los documentos requeridos. 
Si cumple con los requisitos requeridos, la respuesta a este trámite podrá ser consultada dentro de los quince (15) días hábiles siguientes a la solicitud  a través del aplicativo JACD
Si cumple con los requisitos requeridos, la respuesta a este trámite podrá ser consultada dentro de los quince (15) días hábiles siguientes a la solicitud  a través del aplicativo JACD</t>
  </si>
  <si>
    <t>Se desarrollará el aplicativo (Juegos, Aglomeraciones, Concursos y Delegados - JACD) a través del cual la ciudadanía podrá registrarse inicialmente y realizar la solicitud a través del aplicativo diligenciando el formulario y adjuntado los documentos requeridos, una vez allá realizado el pago de manera presencial ante la tesorería distrital   
Si cumple con los requisitos requeridos, la respuesta a este trámite podrá ser consultada dentro de los cinco (5) días hábiles siguientes a la solicitud  a través del aplicativo JACD</t>
  </si>
  <si>
    <t xml:space="preserve">Con la creación del formulario único para la realización en línea de tramites y/o servicios, la ciudadanía podrá acceder realizar este tramite de manera ágil y eficiente, lo cual le ahorraría tiempos y costos al ciudadano a la hora de realizarlo, debido  a que a través de dicha herramienta se podrá adjuntar la documentación exigida para la realización de este y así mismo través de este formulario obtendrá el resultado final del tramite solicitado.     </t>
  </si>
  <si>
    <t xml:space="preserve">Con la creación del formulario único para la realización en línea de tramites y/o servicios, la ciudadanía podrá acceder realizar este tramite de manera ágil y eficiente, lo cual le ahorraría tiempos y costos al ciudadano a la hora de realizarlo, debido  a que a través de dicha herramienta se podrá adjuntar la documentación exigida para la realización de este y así mismo través de este formulario obtendrá el resultado final del tramite solicitado. </t>
  </si>
  <si>
    <t xml:space="preserve">COMPONENTE </t>
  </si>
  <si>
    <t xml:space="preserve">RACIONALIZACIÓN DE TRÁMITES </t>
  </si>
  <si>
    <t>http://www.gobiernobogota.gov.co/jacdempresarios/login registro JACD</t>
  </si>
  <si>
    <t>El trámite de Autorización para la realización de concursos ya surtió la etapa de racionalización tecnológica, esto se puede evidenciar al ingresar por el portal web de la entidad en el espacio de trámites y servicios, la solicitud se realiza mediante el link: http://www.gobiernobogota.gov.co/jacdempresarios/login registro JACD</t>
  </si>
  <si>
    <t>El trámite de Concepto previo favorable para la realización de juegos de suerte y azar localiza-dos ya surtió la etapa de racionalización tecno-lógica, esto se puede evidenciar al ingresar por el portal web de la entidad en el espacio de trámites y servicios, la solicitud se realiza me-diante el link: http://www.gobiernobogota.gov.co/jacdempresarios/login registro JACD</t>
  </si>
  <si>
    <t>El trámite de Supervisión delegado de sorteos y concursos ya surtió la etapa de racionalización tecnológica, esto se puede evidenciar al ingresar por el portal web de la entidad en el espacio de trámites y servicios, la solicitud se realiza mediante el link: http://www.gobiernobogota.gov.co/jacdempresarios/login registro JACD</t>
  </si>
  <si>
    <t>RESULTADOS MONITOREO OAP</t>
  </si>
  <si>
    <t>ESTADO DE LA ACTIVIDAD</t>
  </si>
  <si>
    <t>OBSERVACIONES</t>
  </si>
  <si>
    <t xml:space="preserve">RESULTADOS SEGUIMIENTO OFICINA DE CONTROL INTERNO </t>
  </si>
  <si>
    <t xml:space="preserve">Finalizada </t>
  </si>
  <si>
    <t xml:space="preserve">En desarrollo </t>
  </si>
  <si>
    <t xml:space="preserve">EVIDENCIAS CONSULTADAS </t>
  </si>
  <si>
    <t>Finalizada</t>
  </si>
  <si>
    <t>La meta fue definir el equipo que lidere la rendición de cuentas, cumplida en el tiempo previsto</t>
  </si>
  <si>
    <t>Mediante radicado No. 20172000087043 del 24-02-2017 informaron cuales son los funcionarios que conforman el equipo para la rendición de cuentas.</t>
  </si>
  <si>
    <t>Meta: 1 Estrategia de difusión de información. En la página no es clara la precisión del tiempo.</t>
  </si>
  <si>
    <t>Una campaña en red en la página de Secretaría Distrital de Gobierno. Se evidencia una presentación titulada "Gobierno en acción 2017"</t>
  </si>
  <si>
    <t>Meta: 1 Realizar una jornada de Audiencia Pública de Rendición de Cuentas.</t>
  </si>
  <si>
    <t>Meta: Incorporación del 100%  de requerimientos ciudadanos generados en la rendición de cuentas</t>
  </si>
  <si>
    <t>Meta: Informe de seguimiento a gestión de respuesta a Rendición de Cuentas.</t>
  </si>
  <si>
    <t>Meta: 3 campañas de preguntas y respuestas</t>
  </si>
  <si>
    <t>Meta: Una jornada de Diálogo Ciudadano</t>
  </si>
  <si>
    <t>Para la realización se evidencian tres actas de asistencia previas; listado de convocados; presentación y el acta de la reunión con sus conclusiones.</t>
  </si>
  <si>
    <t>Meta: Convocar a la ciudadanía a participar en la audiencia pública de Rendición de Cuentas.</t>
  </si>
  <si>
    <t>Evidenciado en la participación en las cuentas de Twitter Alcaldías Locales. Se evidencian solo 16 alcaldías más Secretaría de Gobierno.</t>
  </si>
  <si>
    <t>Meta: una jornada de capacitación en Rendición de Cuentas.</t>
  </si>
  <si>
    <t>Evidencia una Jornada de capacitación titulada "RENDICIÓN DE CUENTAS: UN PROCESO PERMANENTE​" de 18 diapositivas, con listado de asistencia.</t>
  </si>
  <si>
    <t>Meta: Una encuesta presencial o virtual de resultados, sobre su satisfacción frente al resultado de la Audiencia Pública Rendición de Cuentas</t>
  </si>
  <si>
    <t xml:space="preserve">Con radicado 20174210337342 se evidencia el informe y la radicación, provenientes de Veeduría distrital. </t>
  </si>
  <si>
    <t>Meta: Un informe de la evaluación de la estrategia de Rendición de Cuentas</t>
  </si>
  <si>
    <t>Se evidencia informe titulado "Evaluación y Seguimiento Estrategia de Rendición de Cuentas Secretaría Distrital de Gobierno" (Dic 2016 a Dic 2017)</t>
  </si>
  <si>
    <t>Se evidencia un documento “Informe Trimestral Plan Estratégico Depuración e Impulso de Actuaciones Administrativas Julio-Septiembre 2017”, carente de la medida propuesta en la meta y no se centra en las localidades propuestas y de expedientes anteriores a 2012.</t>
  </si>
  <si>
    <t>Meta: Actualizar los documentos de gestión de la información: Tablas de Retención Documental -TRD, Plan Institucional de Archivo - PINAR y el Programa de Gestión Documental – PGD.</t>
  </si>
  <si>
    <t>Meta: Mantener ACCESIBILIDAD de la NTC 5854 en los portales Web de la Entidad.</t>
  </si>
  <si>
    <t>Meta: Informe mensual publicado según lo establecido en el Decreto 103 de 2015 reglamentario de la Ley 1712 de 2014.</t>
  </si>
  <si>
    <t>Al verificar la evidencia suministrada en la matriz, se encontró el producto o meta solicitado de acuerdo al requerimiento.</t>
  </si>
  <si>
    <t>Al verificar la evidencia suministrada en la matriz, se encontró el producto o meta solicitado de acuerdo al requerimiento. La Alcaldía de Sumapaz por su nivel bajo de complejidad y demanda se gestiona desde nivel central en lo referente a la atención ciudadana.</t>
  </si>
  <si>
    <t xml:space="preserve">Al verificar la evidencia suministrada en la matriz, fueron encontradas las 3 metas o productos solicitados de acuerdo al requerimiento impartido, junto con listado de asistencia. </t>
  </si>
  <si>
    <t>El documento  para la implementación de la política de protección de datos personales en la SDG no se ha actualizado, se encuentra en construcción.</t>
  </si>
  <si>
    <t>Al verificar la evidencia suministrada en la matriz, se encontró el producto o meta solicitado de acuerdo al requerimiento. La matriz se encuentra ubicada en la pagina Web de la Secretaría Distrital de Gobierno, es emitida por nivel central y se encuentra con corte al 31/12/2017.</t>
  </si>
  <si>
    <t>Al verificar la evidencia suministrada en la matriz, se encontró información parcial de acuerdo al requerimiento.</t>
  </si>
  <si>
    <t xml:space="preserve">Procesos de contratación de las 20 alcaldías locales, relación de constancias publicadas; principales y con modificaciones en el SECOP publicadas hasta la fecha del mes de septiembre de 2017, acta de reunión de actualización de información en SECOP. </t>
  </si>
  <si>
    <t xml:space="preserve">Se observa el cumplimiento de la acción propuesta, dado que se realizó la actualización del Manual de Gestión del Riesgo PLE-PIN-M001, versión 1 de fecha 21 de junio de 2017.  De igual forma, fue publicada la política de gestión del riesgo en Junio de 2017, aunque su programación era para el mes de Mayo.  </t>
  </si>
  <si>
    <t>Se observa cumplimiento en la actividad propuesta, de divulgación y publicación en la página web de la entidad.  Sin embargo, en la divulgación sólo se evidencia registro de capacitación a nivel localidades con la participación de 12 alcaldías.  No hay soporte de evidencia en nivel central.</t>
  </si>
  <si>
    <t>Soportes de la publicación realizada en intranet, con el soporte de solicitud realizada a comunicaciones el  28/06/17; De igual forma soportan  el registro de capacitación de fecha 28/06/17, con 12 alcaldías locales, con el soporte de las diapositivas utilizadas en la presentación.</t>
  </si>
  <si>
    <t xml:space="preserve">La acción no se cumplió en el plazo establecido.  Se aplaza para el mes de enero de 2018 , según el soporte evidenciado, dado que se cruzaba con la actualización del Plan Anticorrupción y de Atención al Ciudadano que incluye el componente de riesgos de corrupción.  </t>
  </si>
  <si>
    <t>Se evidencian soportes de la propuesta y  los links a utilizarse.,  el formato de propuesta PAAC 2018  y el formato  matriz de riesgos corrupción, éste último no contiene información.</t>
  </si>
  <si>
    <t xml:space="preserve">Se observa el cumplimiento de la acción propuesta, dado que se realizó la actualización del Manual de Gestión del Riesgo PLE-PIN-M001, versión 1 de fecha 21 de junio de 2017.  </t>
  </si>
  <si>
    <t>Se observa la matriz de riesgos de corrupción publicada, con los riesgos actualizados R2 y R12 versión 6 del 31 de agosto de 2017.</t>
  </si>
  <si>
    <t xml:space="preserve"> Se evidencia en el link http://www.gobiernobogota.gov.co/sites/gobiernobogota.gov.co/files/documentos/tabla_archivos/matriz_riesgos_de_corrupcion_v6.pdf.  </t>
  </si>
  <si>
    <t>Se observa los registros de capacitación del 08 de abril de 2017 y del  28 de junio de 2017 y la solicitud al área de comunicaciones de fecha 21 de noviembre de 2017, de igual forma el link del banner de socialización a los promotores de la mejora del nivel localidades. La actividad se finalizó en diciembre de la vigencia 2017.</t>
  </si>
  <si>
    <t xml:space="preserve"> %AVANCE X ACTIVIDAD</t>
  </si>
  <si>
    <t xml:space="preserve"> %AVANCE X SUBCOMPONENTE</t>
  </si>
  <si>
    <t xml:space="preserve"> %AVANCE X COMPONENTE</t>
  </si>
  <si>
    <t>ESTADO ACTIVIDAD</t>
  </si>
  <si>
    <t>NA</t>
  </si>
  <si>
    <t>No aplica</t>
  </si>
  <si>
    <t>Porcentaje de cumplimiento Plan Anticorrupción y de Atención al Ciudadano, vigencia 2017</t>
  </si>
  <si>
    <t>ASPECTOS POR MEJORAR</t>
  </si>
  <si>
    <t>FORTALEZAS</t>
  </si>
  <si>
    <t>ANALISIS GENERAL POR COMPONENTE</t>
  </si>
  <si>
    <t>Los soportes dan cuenta de los seguimientos realizados a otros trámites de racionalización: Documento del diseño de la estrategia de racionalización de trámites año 2017, con actividades, responsables, productos. De igual forma los soportes documentales de las etapas: 1:Levantamiento de trámites susceptibles de racionalizar; 2:Priorización de trámites de racionalizar, anexo 2 relación de trámites y  3: Estrategia de datos - trámites a racionalizar; En cuanto al Cronograma, este soporte no contiene información de fechas, productos, se informa que en abril lo entregarán.  Se destacan las actas de las reuniones sostenidas en cada uno de los trámites a racionalizar: Propiedad Horizontal, Aglomeraciones, Perros Potencialmente Peligrosos, y Certificados de Residencia.  Se observa el acta de reunión para el diseño de la estrategia comunicativa en línea de noviembre 21 de 2017, la cual se pondrá en marcha en la vigencia 2018.  Aunque el planteamiento de la meta o acción estaba orientado al trámite de autorización para la realización de concursos, éste surtió la etapa de racionalización tecnológica y se encuentra en el link: http://www.gobiernobogota.gov.co/jacdempresarios/login registro JACD, se denotan los avances para la racionalización de otros trámites.</t>
  </si>
  <si>
    <t>la actividad propuesta no se finalizó en el tiempo programado, se observan actas de reuniones de fechas: 15/06/17, 25/07/17, 29/09/17, 03/10/17., 04/10/17, 26/10/17, de igual forma el requerimiento a tecnologías de fecha 30/11/17 y la estrategia comunicativa de trámites en línea de fecha noviembre 21 de 2017, para la realización en el año 2018, lo que denota debilidad en la planeación y/o ejecución de la actividad.</t>
  </si>
  <si>
    <t>Se revisaron las actas de reuniones de fechas: 15/06/17, 25/07/17, 29/09/17, 03/10/17., 04/10/17, 26/10/17, de igual forma el requerimiento a tecnologías de fecha 30/11/17 y el acta de reunión para la estrategia comunicativa de trámites en línea de fecha noviembre 21 de 2017.</t>
  </si>
  <si>
    <t>Se evidencia correo de fecha 05/09/17 respuesta sobre recomendaciones dadas por la Oficina de Control Interno, bajo radicado 20171500368228, con el link donde se encuentra el trámite de concepto previo favorable para la realización de juegos de suerte y azar localizados, http://www.gobiernobogota.gov.co/transparencia/tramites-servicios/juegos-concursos-y-espectaculos, en el ítem 4: Solicitud concepto previo para la operación de juegos localización de suerte y azar  http://www.gobiernobogota.gov.co/transparencia/tramites-servicios/solicitud-concepto-previo-la-operaci%C3%B3n-juegos-localizaci%C3%B3n-suerte-y-azar,  se evidencia cumplimiento de la meta propuesta.</t>
  </si>
  <si>
    <t>Se evidencia correo de fecha 05/09/17 respuesta a las recomendaciones dadas por la Oficina de Control Interno, bajo radicado 20171500368228, con el link donde se encuentra el trámite de supervisión delegado de sorteos y concursos, http://www.gobiernobogota.gov.co/transparencia/tramites-servicios/juegos-concursos-y-espectaculos, en el ítem 2: Asignación de delegados para la supervisión de sorteos y concursos  http://www.gobiernobogota.gov.co/transparencia/tramites-servicios/asignaci%C3%B3n-delegados-la-supervisi%C3%B3n-sorteos-y-concursos, se evidencia cumplimiento.</t>
  </si>
  <si>
    <t>Se evidencia correo de fecha 05/09/17 sobre recomendaciones dadas por la Oficina de Control Interno, bajo radicado 20171500368228, con el link donde se encuentra el trámite de supervisión delegado de sorteos y concursos, http://www.gobiernobogota.gov.co/transparencia/tramites-servicios/juegos-concursos-y-espectaculos, en el ítem 2, http://www.gobiernobogota.gov.co/transparencia/tramites-servicios/asignaci%C3%B3n-delegados-la-supervisi%C3%B3n-sorteos-y-concursos.</t>
  </si>
  <si>
    <t>Se evidencia correo de fecha 05/09/17 respuesta a las recomendaciones dadas por la Oficina de Control Interno, bajo radicado 20171500368228, donde se plasman los avances en cuanto al trámite de inscripción de propiedad horizontal y las actas de reuniones de junio, julio, septiembre, octubre y diciembre de 2017. De igual forma en el acta de reunión del 20 de diciembre se informa por parte de dirección de tecnologías e información que por falta de presupuesto quedarán su desarrollo en la vigencia 2018, lo que denota debilidad en la planeación y/o ejecución de la actividad.</t>
  </si>
  <si>
    <t>Se evidencia correo de fecha 05/09/17 respuesta a las recomendaciones dadas por la Oficina de Control Interno, bajo radicado 20171500368228, donde se plasman los avances en cuanto al trámite de registro de extinción de la propiedad horizontal y las actas de reuniones de junio, julio, septiembre, octubre y diciembre de 2017.   De igual forma en el acta de reunión del 20 de diciembre se informa por parte de dirección de tecnologías e información que por falta de presupuesto quedarán su desarrollo en la vigencia 2018, lo que denota debilidad en la planeación y/o ejecución de la actividad.</t>
  </si>
  <si>
    <t>Se evidencian actas de reuniones: de fechas: 06Junio, 06 de Julio, 19 y 22 de septiembre, 17, 25 y 30 de Octubre y 19 de Diciembre de 2017 y el correo electrónico de fecha 05/09/17.  El acta de reunión del 20 de diciembre, se entrega por parte de la profesional Rosa Milena Molina, el 10/01/18.</t>
  </si>
  <si>
    <t>Se evidencia correo de fecha 05/09/17 respuesta a las recomendaciones dadas por la Oficina de Control Interno, bajo radicado 20171500368228, donde se plasman los avances en cuanto al trámite de inscripción o cambio de representante legal  de propiedad horizontal y las actas de reuniones de junio, julio, septiembre, octubre y diciembre de 2017.  De igual forma en el acta de reunión del 20 de diciembre se informa por parte de dirección de tecnologías e información que por falta de presupuesto quedarán su desarrollo en la vigencia 2018., lo que denota debilidad en la planeación y/o ejecución de la actividad.</t>
  </si>
  <si>
    <t>Se evidencian actas de reuniones: de fechas: 06Junio, 06 de Julio, 19 y 22 de septiembre, 17, 25 y 30 de Octubre y 20 de Diciembre de 2017 y el correo electrónico de fecha 05/09/17. El acta de reunión del 20 de diciembre, se entrega por parte de la profesional Rosa Milena Molina, el 10/01/18.</t>
  </si>
  <si>
    <t>Se evidencian actas de reuniones de fecha 04 y 13 de septiembre, la incidencia 157633 (nivel central), de igual forma el correo electrónico de fecha 05/09/17, da cuenta del avance alcanzado.  Se entrega evidencia de diciembre 20 de 2017, por parte de la Oficina de Atención al Ciudadano.</t>
  </si>
  <si>
    <t>Se verificaron las evidencias a través del link;  http://www.gobiernobogota.gov.co/tabla_archivos/1010-informes-pqrs-2017#overlay-context=transparencia/instrumentos-gestion-informacion-publica/Informe-pqr-denuncias-solicitudes de los reportes mensuales preventivos de la gestión realizada a los requerimientos ciudadanos.</t>
  </si>
  <si>
    <t>Al verificar la evidencia suministrada en la matriz, se encontró el producto o meta solicitado de acuerdo al requerimiento. De acuerdo a conversación telefónica sostenida con la funcionaria Rosa Milena Molina de la dependencia Atención a la Ciudadanía se enviaron 5 actas de visitas de monitoreo que no se encontraban cargadas dentro de las evidencias y se procedió a realizar el porcentaje de ajuste del producto.</t>
  </si>
  <si>
    <t>Al verificar la evidencia suministrada en la matriz, se encontró del primer producto solicitado un solo informe de diagnóstico de las condiciones físicas y tecnológicas en cada Alcaldía, correspondiente al primer semestre de 2017 por lo cual faltaría el informe diagnóstico del segundo semestre de 2017 y por otro lado se encontró la evidencia completa del segundo producto o meta solicitado en el presente ítem.</t>
  </si>
  <si>
    <t>El proceso de atención a la ciudadanía de la entidad se encuentra en ajuste. El documento caracterización del proceso  presenta un avance de ajuste del 90% aproximadamente.</t>
  </si>
  <si>
    <t>Manual de comunicaciones internas y externas de sistemas de Gestión Documental, manual para el trámite de comunicaciones con observaciones, memorandos con radicados 20171800407963, 20171800429903 y 20174220407813 de comunicación entre la Dirección Jurídica y la Dirección Administrativa del trámite para la actualización del  manual.</t>
  </si>
  <si>
    <t>Al verificar la evidencia suministrada en la matriz, se encontró el producto o meta solicitado de acuerdo al requerimiento. Se encuentran las publicaciones del informe PQRSD  semestre 1 y 2 de 2017.</t>
  </si>
  <si>
    <t>Informe PQRSD año 2016 e informes PQRSD del primer y segundo semestres de 2017.</t>
  </si>
  <si>
    <t xml:space="preserve">Al verificar la evidencia suministrada en la matriz, se encontró el producto o meta solicitado de acuerdo al requerimiento. </t>
  </si>
  <si>
    <t>Al verificar la evidencia suministrada en la matriz, se encontró el producto o meta solicitado de acuerdo al requerimiento. los informes se  encuentran ubicados en la pagina Web de la Secretaría Distrital de Gobierno, se anexan actas de reuniones.</t>
  </si>
  <si>
    <t>El Plan de Gestión de Ética Elaborado en su totalidad y publicado como se puede verificar en la evidencia, por lo cual la calificación del componente iniciativas adicionales presentó una calificación del 100%.</t>
  </si>
  <si>
    <t>No se presentan observaciones.</t>
  </si>
  <si>
    <t>Fortalecer la planeación frente a las actividades programadas, teniendo en cuenta los tiempos y recursos necesarios para su consecución, dado que de 8 trámites sólo se racionalizaron en el 100% 3 trámites.</t>
  </si>
  <si>
    <t xml:space="preserve">No se cumplió con la meta propuesta, se evidencia en share point el reporte realizado de ocho procesos con corte al 31/07/2017  cargados en la subcarpeta Reporte Riesgos de Corrupción de: Comunicación Estratégica, Evaluación Independiente, Fomento y protección de los Derechos Humanos, Gerencia del Talento Humano, Gestión Corporativa Institucional, Inspección Vigilancia y Control, Planeación Institucional y Relaciones Estratégicas.  De igual forma  el avance del informe de "consolidación del monitoreo del componente y tratamiento de los riesgos de corrupción" del 31 de Julio de 2017, junto con la matriz de riesgos versión 5, del 28 de julio de 2017. </t>
  </si>
  <si>
    <t>Se logró la racionalización en el 100%  para los trámites de Juegos, Concursos y Delegados, mediante  la herramienta JACD, a través de http://www.gobiernobogota.gov.co/transparencia/trámites-servicios/.</t>
  </si>
  <si>
    <t>La meta: identificar y analizar de los requerimientos más recurrentes interpuestos por la ciudadanía. Planteado para abril y junio, realizado en agosto,</t>
  </si>
  <si>
    <t xml:space="preserve">Zona alta de cumplimiento </t>
  </si>
  <si>
    <t xml:space="preserve">LINK PARA VERIFICAR LAS OBSERVACIONES DE LA OFICINA DE CONTROL INTERNO, POR CADA ACTIVIDAD </t>
  </si>
  <si>
    <t xml:space="preserve">La planeación realizada para este componente logró sus objetivos planteados, en un alto porcentaje dado que de las 11 actividades, sólo dos reflejaron un 50% de ejecución.   
</t>
  </si>
  <si>
    <t>Fortalecer los mecanismos de apropiación, socialización, promoción y divulgación del  para de riesgos de corrupción. 
Incrementar los controles en cuanto a  los documentos que soportan la ejecución de las actividades antes de su publicación.
Actualizar el documento publicado de Informe monitoreo de riesgos, registrando fechas del periodo evaluado, fecha de corte y responsables.
Las metas o productos de las actividades deben plantearse de forma clara, así como las evidencias que se presentan, teniendo en cuenta que los resultados  deben contemplarse dentro de la vigencia.
Con respecto a la meta 1.11 se reitera la recomendación dada en el seguimiento a corte 31 de agosto de 2017, evaluar la meta o producto relacionado con las "dependencias responsables de las acciones y controles de los riesgos - Monitoreo"  en el sentido de unificar con la actividad 1.9 y 1.10 que corresponde a la meta del informe del monitoreo de los riesgos de corrupción; o establecer cual es la diferencia, para facilidad de los responsables del monitoreo y del seguimiento.</t>
  </si>
  <si>
    <t xml:space="preserve">Las actividades previas y la audiencia de rendición de cuentas fueron satisfactorias. La metodología es conducente para lograr el objetivo propuesto por PAAC.
</t>
  </si>
  <si>
    <t>Las actividades posteriores a la audiencia de rendición de cuentas, están incompletas porque no se incorpora el 100%  de requerimientos ciudadanos en Orfeo  No presenta la totalidad del seguimiento a gestión de respuestas de Rendición de Cuentas</t>
  </si>
  <si>
    <t xml:space="preserve">Dentro del los aspectos a mejorar en la gestión de la vigencia 2017 del componente "MECANISMOS PARA MEJORAR LA  ATENCIÓN A LA CIUDADANÍA", se puede indicar que así como se encontró una gestión completa en varias actividades, otras no fueron realizadas o se presentan de manera incompleta en el momento de verificarlas, lo cual resulta preocupante porque son actividades que debieron haber sido complementadas en un 100% del año 2017.  No se encontró ningún tipo de evidencia acerca del Plan de Intervención al seguimiento de la quejas por temas de corrupción, lo cual debe de revisarse de inmediato para proceder a desarrollar el plan en el menor tiempo posible para su posterior aprobación  y publicación, también se deben desarrollar las dos jornadas de sensibilización y difusión de lenguaje de señas, actividad que corresponde a la Dirección de talento humano que estaban planteadas para el año 2017.  El aporte de la información requerida de cada Alcaldía debe de ser realizado y enviado en los tiempos solicitados , lo cual permite consolidar la información de manera oportuna y así ser mas óptimos en los tiempos de respuesta a la ciudadanía;  quedó pendiente la presentación del informe  del segundo semestre del diagnóstico de las condiciones físicas y tecnológicas en cada Alcaldía Local, lo cual permite realizar un eficiente informe determinante de cuales son las principales fallas que presenta cada Alcaldía en su gestión de atención ciudadana.  Así mismo se evidencio que no se dio entrega completa de la actividad de Implementar un plan de trabajo para dar cumplimiento a la política de protección de datos personales en la SDG y el  diseño de su plan de trabajo, lo cual no solo baja la calificación del subcomponente "Normativo y procedimental", sino que también incide en el normal desarrollo de otros procesos concernientes a las dependencias implicadas en esta gestión y además puede afectar el servicio de atención ciudadana y la percepción que tenga la comunidad acerca del servicio recibido por la Institución, por lo cual se recomienda presentar las actividades solicitadas en los tiempos establecidos dentro de los cronogramas.
El manejo que se le da a los expedientes de años anteriores no permite mostrar resultados de gestión acorde con las mejoras que se vienen haciendo en este campo. </t>
  </si>
  <si>
    <r>
      <t xml:space="preserve">Aplicar la Matriz de </t>
    </r>
    <r>
      <rPr>
        <sz val="12"/>
        <color indexed="8"/>
        <rFont val="Arial Narrow"/>
        <family val="2"/>
      </rPr>
      <t xml:space="preserve"> Cumplimiento y Sostenibilidad de la Ley 1712 de 2014, Decreto 103 de 2015 y Resolución Min TIC 3564 de 2015</t>
    </r>
  </si>
  <si>
    <t>Al iniciar el análisis de las fortalezas encontradas en la gestión del desarrollo del componente "MECANISMOS PARA LA TRANSPARENCIA Y ACCESO A LA INFORMACIÓN", se indica lo siguiente:
En el primer subcomponente; Lineamientos de Transparencia activa, Se resalta la gestión realizada con la matriz de seguimiento de Ley de Transparencia se encuentra terminada y publicada en la pagina web de la Secretaría de Gobierno, lo cual evidencia la buena gestión de la dirección TIC, permitiendo avanzar en los procesos de monitoreos de gestión de la dirección.  Así mismo se destaca el desarrollo total de los informes de seguimiento a las publicaciones que dan cumplimiento a la Ley de Transparencia, denotando compromiso de las entidades responsables del desarrollo del informe.  Se evidenció también la Publicación permanente de la totalidad de las actuaciones contractuales en el portal del SECOP I; SECOP II y TVEC y el Reporte mensual de la totalidad de las actuaciones contractuales en la sección de transparencia de la Entidad, y su publicación en el portal www.colombiacompra.gov.co, incluyendo todas las modalidades de selección y tipos de contratos y/o convenios, de acuerdo a las evidencias presentadas, lo cual garantiza un proceso de eficiencia, eficacia y transparencia en los procesos de contratación en todas las modalidades llevados a cabo por la entidad, por lo cual la calificación  de este subcomponete fue medio alta.
(de la actividad 5.6 a 5.10) La participación en los portales WEB y el acceso del público es una herramienta que mejora la imagen de la gestión</t>
  </si>
  <si>
    <t xml:space="preserve">Dentro del los aspectos a mejorar en la gestión de la vigencia 2017 del componente "MECANISMOS PARA LA TRANSPARENCIA Y ACCESO A LA INFORMACION", se puede indicar que así como se encontró una buena gestión en algunas actividades, otras se realizaron  de manera incompleta, como lo evidenciado en la actividad de revisión y actualización de datos abiertos, la cual se encontró con poco desarrollo, debido a que las Alcaldías en su mayoría no han reportado esta información de manera oportuna, esto no ha permitido una actualización oportuna de la información y puede afectar la calidad de la información que presenta cada Alcaldía, razón por la cual se recomienda celeridad en los tiempos de entrega de la información y finalmente en la actividad en donde se indica "Gestionar los lineamientos para la publicación permanente de la totalidad de las actuaciones contractuales en el portal del SECOP I; SECOP II y TVEC", se recomienda realizar algunas actualizaciones pendientes por terminar, lo cual permite una oportuna información de la contratación publicada en los portales mencionados.
(de la actividad 5.6 a 5.10) El manejo que se le da a los expedientes de años anteriores no permite mostrar resultados de gestión acorde con las mejoras que se vienen haciendo en este campo. </t>
  </si>
  <si>
    <t xml:space="preserve">Al iniciar el análisis de las fortalezas encontradas en la gestión del desarrollo del componente "MECANISMOS PARA MEJORAR LA  ATENCIÓN A LA CIUDADANÍA", se indica lo siguiente:
En el primer subcomponente; Estructura administrativa y direccionamiento estratégico, se indica que respecto a la elaboración del reporte mensual preventivo de la gestión realizada a los requerimientos ciudadanos, éste se hizo de manera puntual y organizada durante cada mes, lo que indica un buen grado de compromiso de los funcionarios de planta y contratistas pertenecientes al proceso de Servicio a la Ciudadanía, lo que permite conocer de antemano la gestión llevada con la ciudadanía de acuerdo a sus requerimientos para mejorar permanentemente el servicio de Atención al Ciudadano, generando mas confianza del mismo a la Institución.  Por eso a pesar de la calificación media obtenido en este subcomponente, se debe resaltar el desarrollo de ésta actividad. 
En el siguiente subcomponente; Fortalecimiento de los canales de atención: Se resalta la gestión realizada de mantener 20 puntos con disponibilidad para atención a la ciudadanía en buen funcionamiento, lo cual garantiza un buen servicio para todos los requerimientos y demás necesidades que pueda tener la población de las 20 localidades de la ciudad de Bogotá subsanando inconvenientes que se presentaron con los puntos de atención en los Supercades.  Con respecto a los monitoreos para medir la calidad del servicio de atención a la ciudadanía también se puede evidenciar que se han realizado permanentemente,  partiendo de los protocolos existentes en el proceso SAC y garantizando eficiencia y eficacia en el proceso.   El diagnóstico de las condiciones físicas y tecnológicas a realizarse en cada Alcaldía Local se hizo de manera juiciosa pero solo por el primer semestre del año 2017 y se  revisó la aplicación de la Circular 014 de 2016 "Encuesta de percepción del servicio", permitiendo emitir lineamientos y estrategias para optimizar el proceso de percepción del servicio de atención ciudadana, generando a su vez confianza en la ciudadanía al encontrarse con una oficina de atención proactiva y con una permanente labor de seguimiento a sus procesos de manera eficiente. 
El subcomponente, Talento Humano es uno de los que resalta mejores resultados, pues se evidencia que la gestión realizada sobre la sensibilización para fortalecer la cultura de servicio y calidad en la atención a la ciudadanía y los Sistemas de incentivos aplicados a los funcionarios de planta de la entidad, fue completa y organizada de acuerdo a las evidencias presentadas denotando planeación  en los procesos.
Respecto del subcomponente Normativo y procedimental, se resalta la elaboración de los  informes PQRSD para los dos periodos del año 2017, permitiendo cuantificar la información de los requerimientos de las quejas y reclamos colocados por la ciudadanía durante el año 2017 y permitiendo hacer un seguimiento efectivo a la gestión realizada por la  oficina de Atención de Ciudadana.  A pesar de que el ajuste en los Procesos de Atención a la Ciudadanía de la entidad y del Manual de Comunicaciones internas y externas del Sistema de Gestión Documental aun no se han terminado, presentan un avance significativo; estos manuales una vez actualizados permitirán mejorar los procesos de gestión de atención ciudadana y de gestión documental optimizando los procesos de atención al cliente y el manejo adecuado de la documentación de naturaleza pública e interna.
La participación en los portales WEB y el acceso del público es una herramienta que mejora la imagen de la gestión
Finalmente el subcomponente Relacionamiento con el ciudadano presenta una gestión optima obteniendo una excelente calificación en su porcentaje de desarrollo.
</t>
  </si>
  <si>
    <t>Actas de reuniones difusión plan de ética institucional, pantallazo reporte de evidencias de cumplimiento del plan anticorrupción vigencia 2017, videos institucionales de transparencia de la Secretaría de gobierno, carpeta documentos socialización plan de ética institucional con las Alcaldías. http://www.gobiernobogota.gov.co/search/node/plan%20de%20gestion%20de%20etica</t>
  </si>
  <si>
    <t>Imagen publicada en página web de la entidad. En el link. http://www.gobiernobogota.gov.co/sites/gobiernobogota.gov.co/files/planeacion/politica_riesgo_2017_0.png, la cual se anexo a la carpeta de evidencias. F</t>
  </si>
  <si>
    <t>Comunicaciones y actas que dan cuenta de gestión.</t>
  </si>
  <si>
    <t xml:space="preserve">Se realizó mesa de trabajo con el delegado de la Oficina Asesora de Comunicaciones, con objetivo de definir las estrategias de socializa-ción que se implantaran en la difusión de PAAC 2017 - 2018. en esta se contemplan las actividades relacionadas con socialización de la matriz de riesgos de corrupción en cumpli-miento con la normatividad vigente, adicional a esto el día 23 de noviembre se realizó la solici-tud a la Oficina Asesora de comunicaciones relacionada con “Socializar la matriz de riesgos de corrupción de la entidad actualizada al 31 de agosto de 2017, en la intranet y en la página web, a través de un banner”. Y mediante formulario conocer las apreciaciones de los ciudadanos, Directivos de la Entidad y Servido-res Públicos mediante Link que se está gestionando con la dirección de tecnología de información”  </t>
  </si>
  <si>
    <t xml:space="preserve">Se evidencia como soportes de la acción, el manual de gestión del riesgo PLE-PIN-M001, actualizado versión 1 del 21/06/17 y los formato de matriz DOFA, PLE-PIN -F001 Formato matriz de riesgo y PLE-PIN-F002 Formato matriz de riesgos de corrupción, éstos no contienen información alguna, sin embargo, se encuentran publicados en la intranet de la entidad. </t>
  </si>
  <si>
    <t>Se realizó la revisión y ajuste a los riesgos de corrupción a partir de los resultados de la actualización de las matrices de riesgo por pro-ceso de la SDG, esta actividad se puede evidenciar mediante la Matriz de riesgos de corrupción publicada el 31 de agosto de 2017 en la pagina web de la SDG</t>
  </si>
  <si>
    <t>Se traslado y publicaron los riesgos de corrupción identificados al formato de riesgos de corrupción vigente, esta actividad se puede evidenciar mediante la Matriz de riesgos de corrupción publicada el 31 de agosto de 2017 en la pagina web de la SDG</t>
  </si>
  <si>
    <t>Se observan las modificaciones y actualizaciones de  la matriz de riesgos de corrupción publicadas en la página web de la entidad, versión 4 el 28 de abril de 2017, versión 5 el 28 de julio de 2017 y la versión 6 del 31 de agosto de 2017.</t>
  </si>
  <si>
    <t xml:space="preserve">Estas fueron publicadas en el  link http://www.gobiernobogota.gov.co/sites/gobiernobogota.gov.co/files/documentos/tabla_archivos/matriz_riesgos_de_corrupcion_v6.pdf.  </t>
  </si>
  <si>
    <t>Como parte de la socialización se publicó en la página web La matriz de riesgos para consulta pública y conocimiento de todos los Servidores de la Entidad e interesados. Adicional a esto el día 23 de noviembre se realizó la solicitud a la Oficina Asesora de comunicaciones relacionada con “Socializar la matriz de riesgos de corrupción de la entidad actualizada al 31 de agosto de 2017, en la intranet y en la página web, a través de un banner”. Y mediante formulario conocer las apreciaciones de los ciudadanos, Directivos de la Entidad y Servido-res Públicos mediante Link que se está gestio-nando con la dirección de tecnología de información”, esta socialización fue publicada en la Página web y la intranet de la entidad el día 05 de diciembre de 2017.</t>
  </si>
  <si>
    <t>Se solicitaron las evidencias  de los registros de capacitación  y la solicitud al área de comunicaciones, a la profesional Sandra Sánchez de la Oficina Asesora de Planeación dado que en SharePoint los archivos no abrían, los cuales fueron remitidos.</t>
  </si>
  <si>
    <t>Actividad en ejecución, se encuentra en consolidación de información.</t>
  </si>
  <si>
    <t>Se evidencia  el reporte realizado de ocho procesos con corte al 31/08/2017  cargados en la subcarpeta Reporte Riesgos de Corrupción de: Comunicación Estratégica, Evaluación Independiente, Fomento y protección de los Derechos Humanos, Gerencia del Talento Humano, Gestión Corporativa Institucional, Inspección Vigilancia y Control, Planeación Institucional y Relaciones Estratégicas.  De igual forma  el avance del informe de "consolidación del monitoreo del componente y tratamiento de los riesgos de corrupción"  junto con la matriz de riesgos versión 5, del 28 de julio de 2017. Esta pendiente la consolidación de la información relacionada con los presuntos eventos de riesgos materializados.</t>
  </si>
  <si>
    <t>Se observan los dos informes del seguimiento al Plan Anticorrupción de Atención al Ciudadano realizado por la Oficina de Control Interno, correspondientes al periodo enero a abril y mayo a agosto de la vigencia 2017, cuya publicación se encuentra en la página web de la entidad, en el link: http://www.gobiernobogota.gov.co/sites/gobiernobogota.gov.co/files/control/20171500221793_despacho_inf_seg_paac_a_abril_30-2017_15-0001_0.pdf y http://www.gobiernobogota.gov.co/sites/gobiernobogota.gov.co/files/control/20171500394823_despacho_inf_seg_paac_a_agosto_31-2017_140001.pdf.    No hay  soportes de evidencias de otras dependencias.</t>
  </si>
  <si>
    <t>Dos listados en archivo con extensión PDF, mostrando los registros de los requerimientos recibidos, tabulados y analizados por remas y dependencias responsables.</t>
  </si>
  <si>
    <t>Meta: 1 Informe de Balance de Resultados, para lo cual se allegaron dos actas de reunión, donde se presenta las matrices de resultados. Pero no están anexas.</t>
  </si>
  <si>
    <t>En dos actas se informa remitir las matrices que son el resultado y la información conducente.</t>
  </si>
  <si>
    <t>Se evidencian los siguientes documentos: Cada alcaldía presenta  planilla de asistencia y acta de rendición de cuentas. Secretaría de Gobierno presenta informe de rendición de cuenta con título "Gobierno Efectivo  y Transparente". Lista de asistencia en el auditorio Huitaca. Video de 8 minutos de "Bogotá mejor para todos" Rendición de cuentas en redes sociales.</t>
  </si>
  <si>
    <t xml:space="preserve">No hay evidencias en Alcaldía Chapinero. En Ciudad Bolívar no se evidencia Orfeos. No hay evidencias en Alcaldía Fontibón. No hay evidencias en Alcaldía Rafael Uribe Uribe. No hay evidencias en Alcaldía Santafé. No hay evidencias en Alcaldía Suba. </t>
  </si>
  <si>
    <t xml:space="preserve">No hay evidencias en Alcaldía Chapinero. No hay evidencias en Alcaldía Fontibón. No hay evidencias en Alcaldía Rafael Uribe Uribe. No hay evidencias en Alcaldía Santafé. No hay evidencias en Alcaldía Suba. </t>
  </si>
  <si>
    <t>Para esta actividad no se evidencia informa-ción relacionada al avance de la tercera campaña de preguntas y respuestas mediante la utilización de diferentes herramientas de inter-acción.</t>
  </si>
  <si>
    <t>Evidencias: campaña "Transparencia" dirigida a funcionarios, campaña "Rendición de cuentas"  y "Pregúntale a Gobierno" dirigidas a ciudadanía. Medio de difusión redes sociales.</t>
  </si>
  <si>
    <t xml:space="preserve">Esta actividad se encuentra en ejecución
Si bien existe un espacio dispuesto para la rendición de cuentas en la página web de la entidad, no se evidencia que exista una convocatoria a la ciudadanía capitalina a participar activamente en la jornada de la audiencia pública de RdC, adicional al indagar con la OAC no se facilitó información relacionada al avance de esta actividad formulada.
</t>
  </si>
  <si>
    <t>Al verificar las evidencias presentadas, no se encontró un Plan de Intervención al seguimiento de la quejas por temas de corrupción, por lo tanto se procede a hacer las averiguaciones con la Oficina de Asuntos disciplinarios para determinar si se ha realizado algún Plan de intervención a la fecha; la fecha de desarrollo del Plan se amplió de mayo a diciembre de 2017. Se habló con la funcionaria Rosa Milena Molina quien de la oficina de Atención a la Ciudadanía quien indicó que el Plan de seguimiento a las quejas no se ha realizado y que se realizó una labor de contingencia utilizando una metodología diferente.</t>
  </si>
  <si>
    <t>Servicio de atención a la ciudadanía;  Informe primer  Semestre  año 2017, informe de asuntos disciplinarios, memorando informe Asuntos Disciplinarios, cuadro porcentajes emitido por la  Oficina Asuntos Disciplinarios.</t>
  </si>
  <si>
    <t xml:space="preserve">Esta actividad se encuentra en ejecución
Se estableció un enlace con el Centro de Relevo, se elaboró entre Atención a la Ciudadanía y la Oficina Asesora de Comunicaciones un video que se encuentra en revisión con el objetivo de invitar a la ciudadanía con discapacidad auditiva a que se conozcan y soliciten tramites y servicios que presta la SDG con la ayuda de un traductor en los puntos de Suba y Tunjuelito
</t>
  </si>
  <si>
    <t>Una vez verificadas las evidencias presentadas, no se pudo determinar la realización del producto requerido en este numeral, consistente en la realización de 2 jornadas de sensibilización    y difusión del lenguaje de señas.  Al parecer la fecha del desarrollo de las jornadas se amplió al mes de diciembre de 2017, sin embargo se presenta inconsistencia con el año de acuerdo a la información suministrada en la columna de descripción del cambio y justificación.  Se habló con el funcionario Alonso Bautista de talento humano quien  indica que las funcionarias a cargo del desarrollo del producto se encuentran de vacaciones, por lo cual no se realiza ningún ajuste adicional.</t>
  </si>
  <si>
    <t>Matriz de relación de personal contratado en las diferentes localidades y fechas de capacitaciones, Correos electrónicos llamados pruebas Suba y Tunjuelito, en donde se da cuenta de las fechas asignadas para la realización de pruebas en conjunto con las Alcaldías de Suba y Tunjuelito para la implementación del centro de relevo en la oficina  de las Alcaldías mencionadas en aras de desarrollar el proyecto de las plataformas virtuales que puedan interactuar con la población discapacitada por intermedio de la oficina de atención a la ciudadanía y se encontró un video promocional de la actividad en curso.</t>
  </si>
  <si>
    <t>Relación en Excel de matriz de contratistas asignados a la atención a la ciudadanía, cuadro de personal de planta de atención a la ciudadanía, cuadro de contratistas asignados a la atención a la ciudadanía y cuadro consolidado de contratistas, provisionales y personal de carrera administrativa asignado a la dependencia de atención a la ciudadanía.</t>
  </si>
  <si>
    <t>Se ha realizado el ultimo monitoreo para medir la calidad del servicio a partir de la aplicación de los protocolos existentes, esta actividad se realizó en las Alcaldías Locales de Rafael Uribe Uribe el día 01 de noviembre, en Suba el día 08 de noviembre, en Santa fe el día 22 de noviembre, Usaquén el día 23 de noviembre y en Fon-tibón se realizará el día 19 de diciembre. Para el nivel central el monitoreo se realizará el 21 de noviembre.</t>
  </si>
  <si>
    <t xml:space="preserve">Actas de visitas de monitorios para medir la calidad del servicio a la ciudadanía presentadas en las evidencias relacionadas en la presente matriz. </t>
  </si>
  <si>
    <t xml:space="preserve">Se realizó la tercera jornada de sensibilización para fortalecer la cultura de servicio y calidad en la atención a la ciudadanía, esta jornada se llevó a cabo los días 18 y 25 de septiembre del año en curso y se denominó “Servicio con calidad y calidez” y adicional se habilitó el espacio de participación virtual en servicio de atención al ciudadano organizado por la Secretaria General de la Alcaldía Mayor de Bogotá, en el cual participaron los servidores de la SDG </t>
  </si>
  <si>
    <t>Listado de asistencia  con su status, pantallazo de asistencia de invitación a las jornadas de capacitación en servicio a la ciudadanía realizada en 3 jornadas, planimetría del curso "Servicio con calidad y calidez" , registros fotográficos,  pantallazos jornadas de reinducción  "Resignifícate", pantallazo solicitud gestión de comunicaciones para la realización de las jornadas.</t>
  </si>
  <si>
    <t xml:space="preserve">Registros fotográficos de placas de reconocimiento,  tarjeta de invitación "La noche de los mejores", formato solicitud permiso de estudios, formato verificación requisitos permiso de estudios, documento: Estrategia de Innovación Institucional "Peticionando ando", documento convocatoria de inscripciones "mejores equipos de trabajo", plan de trabajo estrategia innovación 2017, plan de trabajo mejores equipos 2017, presentación en power point del proceso de selección mejores servidores públicos,  resolución 052 de 2017 y resolución 0164 de 2017.    </t>
  </si>
  <si>
    <t>Documento instrucciones para la expedición del certificado de residencia, caracterización del proceso ajustado, manual de atención a la ciudadanía, documento procedimiento de recepción de Documentos de Identificación Extraviados. Falta la publicación.</t>
  </si>
  <si>
    <t>La actividad debió ejecutarse al mes de septiembre de 2017.Se has realizado mesas de trabajo para actualizar el documento, se cuenta con borrador del mismo, pero aun sin aprobación y publicación del documento.</t>
  </si>
  <si>
    <t>El manual de comunicaciones internas y externas del sistema  de Gestión Documental se encuentra en ajustes para su aprobación y publicación. Al verificar la evidencia en la intranet, ingresando por SIG/Gestión del patrimonio documental/manuales, se encuentra la versión uno  del 30 de noviembre de 2017 por lo cual aun no se ha ajustado ni publicado la versión 2.</t>
  </si>
  <si>
    <t>Se encuentra en formato Word el borrador del documento política protección de datos personales, acta de reunión, comunicado dirección de tecnologías e información, plan de trabajo implementación de política de implementación de datos personales.</t>
  </si>
  <si>
    <t xml:space="preserve">Actividad en ejecución, se encuentra en consolidación de información. </t>
  </si>
  <si>
    <t>Documento política protección de datos personales en Word, acta de reunión, avance de actividad, comunicado dirección tecnológica, plan de trabajo.</t>
  </si>
  <si>
    <t>Documento en Word de análisis encuestas 4 trimestre de 2017, documento en Excel tabulado de análisis de encuestas 4 trimestre de 2017.
http://www.gobiernobogota.gov.co/tabla_archivos/1010-informes-pqrs-2017#overlay-con-text=transparencia/instrumentos-gestion-informacion-publica/Informe-pqr-denuncias-solicitudes</t>
  </si>
  <si>
    <t xml:space="preserve">Informe de gestión mensual de abril de 2017 de la Oficina de Servicio de Atención a la Ciudadanía, Informe de gestión mensual de junio de2017 de la Oficina de Servicio de Atención a la Ciudadanía, matriz nivel central a diciembre de 2017, presentación de una diapositiva en power point del documento política SGR_Nueva Propuesta.
http://www.gobiernobogota.gov.co/transparencia/planeacion/planes/matriz-seguimiento-ley-1712
</t>
  </si>
  <si>
    <t>Actas de revisión y publicación mediante Link: http://www.gobiernobogota.gov.co/transparencia/planeacion/planes/matriz-seguimiento-ley-1712</t>
  </si>
  <si>
    <t xml:space="preserve">Se realizaron mesas de trabajo con la Dirección de Tecnologías e información y la Oficina Asesora de Comunicaciones con el fin de hacer la revisión de la información Ley 1712 transparencia y gobierno en línea. Se incluyen las actas de reunión en las evidencias. 
Se publica mensualmente en el sitio web de la entidad.  A la fecha actualizada al mes de di-ciembre del 2017
</t>
  </si>
  <si>
    <r>
      <rPr>
        <sz val="12"/>
        <rFont val="Arial Narrow"/>
        <family val="2"/>
      </rPr>
      <t xml:space="preserve">Actas de reuniones de reportes de evidencias de cumplimiento plan anticorrupción 2017, pantallazo de evidencias de publicación de cumplimiento a la ley de transparencia, presentación en Word de los informes de la publicación de informes de transparencia establecidos en la pagina web de la Secretaría Distrital de Gobierno, matriz monitoreo plan anticorrupción y atención a la ciudadanía 2017, en la pagina web de la entidad; link de información de transparencia y acceso a la entidad de la Secretaria de Gobierno:         </t>
    </r>
    <r>
      <rPr>
        <sz val="12"/>
        <color theme="10"/>
        <rFont val="Arial Narrow"/>
        <family val="2"/>
      </rPr>
      <t xml:space="preserve">                </t>
    </r>
    <r>
      <rPr>
        <u/>
        <sz val="12"/>
        <color theme="10"/>
        <rFont val="Arial Narrow"/>
        <family val="2"/>
      </rPr>
      <t xml:space="preserve">                                                    gobiernohttp://www.gobiernobogota.gov.co/transparencia/planeacion/metas-objetivos-indicadores</t>
    </r>
  </si>
  <si>
    <t xml:space="preserve">Esta actividad se encuentra en ejecución
Se esta a la espera del usuario y la clave para subir la información mínima a publicar que es el inventario de activos de información y el índice de información clasificada y reservada, en la plataforma de datos abiertos de la Alta Consejería de las Tics.
</t>
  </si>
  <si>
    <t xml:space="preserve">Esta actividad se encuentra en ejecución
se actualizó vinculo en el sitio web: http://www.gobiernobogota.gov.co/transparencia/contratacion/informacion_contractual, reemplazando el archivo por el vínculo directo a SECOPII.
</t>
  </si>
  <si>
    <t>Procesos de contratación de las 20 alcaldías locales, pantallazo de pag web de la Alcaldía del ítem contratación en donde se encuentra un link del SECOP para acceder a la información de contratación de la entidad y acta de reunión de contratos ley 1712 diciembre de 2017.</t>
  </si>
  <si>
    <t>Documento “Informe Trimestral Plan Estratégico Depuración e Im-pulso de Actuaciones Administrativas Julio-Septiembre 2017”,</t>
  </si>
  <si>
    <t>Esta actividad se realizó desde el mes de septiembre, la evidencia se pude verificar median-te el documento “INFORME TRIMESTRAL PLAN ESTRATÉGICO DEPURACIÓN E IMPULSO DE ACTUACIONES ADMINISTRATIVAS JULIO-SEPTIEMBRE 2017”, informe elaborado por la Dirección para la Gestión Policiva</t>
  </si>
  <si>
    <t>Se realizo el envió de la tabla de retención documental de la Secretaría Distrital de Gobierno al Consejo Distrital de Archivo, para revisión y convalidación, este envió se realizo mediante memorando No. 20174220409571 del 07 de diciembre de 2017.
El Plan Institucional de Archivo – PINAR se envió al consejo distrital de archivo para revisión y socialización mediante memorando No. 20174220407901 el día 06 de diciembre de 2017. Este documento fue aprobado por el comité interno de archivo el día 04 de dicente de 2017.
El Programa de Gestión Documental – PGD se encuentra en ejecución, es pertinente tener en cuanta los tiempos, para establecer las actividades en el PAAC 2018.</t>
  </si>
  <si>
    <t xml:space="preserve">Solo se evidencia radicado No. 20174220409571. Consultado radicado No. 20174220407901 fue enviado el 06-12-2017 y el documento contiene la programación de entrega de dos informes básicos para el desarrollo del proceso entre el 01 y 31 enero 2018 </t>
  </si>
  <si>
    <t>Como está dependiendo de la actividad "Actualizar los documentos de gestión de la información: Tablas de Retención Documental -TRD, Plan Institucional de Archivo - PINAR y el Programa de Gestión Documental – PGD", la cual está en consulta; se hace evidente la falta de trámite.</t>
  </si>
  <si>
    <t>Con el enlace http://ntc5854.org/validador/checker/index.php
http://www.gobiernobogota.gov.co/ se evidencia que no hay problemas de accesibilidad</t>
  </si>
  <si>
    <r>
      <rPr>
        <sz val="12"/>
        <rFont val="Arial Narrow"/>
        <family val="2"/>
      </rPr>
      <t>Se evidencia en el siguiente enlace los informes mensuales:</t>
    </r>
    <r>
      <rPr>
        <u/>
        <sz val="12"/>
        <color theme="0"/>
        <rFont val="Arial Narrow"/>
        <family val="2"/>
      </rPr>
      <t xml:space="preserve">  </t>
    </r>
    <r>
      <rPr>
        <u/>
        <sz val="12"/>
        <color theme="10"/>
        <rFont val="Arial Narrow"/>
        <family val="2"/>
      </rPr>
      <t>http://www.gobiernobogota.gov.co/tabla_archivos/1010-informes-pqrs-2017#overlay-con-text=transparencia/instrumentos-gestion-informacion-publica/Informe-pqr-denuncias-solicitudes</t>
    </r>
  </si>
  <si>
    <r>
      <t>Los soportes dan cuenta de los tres  seguimientos realizados, se observa lo siguiente:1) actas de reuniones por temáticas: Oficina Atención al Ciudadano  06/02/2017, 27/02/17, 05/04/17y 17/05/17; Propiedad Horizontal 06/06/17, 06/07/17, 19/09/17, 22/09/17,17/10/17, 25/10/17, 30/10/17 y 19/12/17;  Aglomeraciones 02/05/17; Perros potencialmente peligrosos de 15/06/17, 25/07/17, 29/09/17, 03/10/17, 04/10/17, 25/10/17 y 19/12/17; Certificado de Residencia de fechas 12/07/17, 17/07/17,04/09/17, 13/09/17 y 19/12/17; JACD de fecha 27/02/17 y 20/04/17; Reuniones  con DTI 02/06/17, 28/06/17, 11/07/17 y 17/07/17, con TIC  02/08/17, con OAP 27/04/17, 19/12/17; Soportes de los documentos de las tres etapas, Imágenes de las incidencias con TIC., lo anterior en share point:</t>
    </r>
    <r>
      <rPr>
        <sz val="9"/>
        <rFont val="Arial Narrow"/>
        <family val="2"/>
      </rPr>
      <t>https://gobiernobogota.sharepoint.com/sites/MONITOREOPLANANTICORRUPCINYDEATENCINALACIUDADANA2017/Documentos%20compartidos/Forms/AllItems.aspx?slrid=50243f9e-f071-5000-e30d-02bab6e5d699&amp;FolderCTID=0x012000E772159AA6ABA14CAD2EB3208717FC09&amp;id=%2Fsites%2FMONITOREOPLANANTICORRUPCINYDEATENCINALACIUDADANA2017%2FDocumentos%20compartidos%2FEvidencias%20PAAC%202017%2F2%29%20COMPONENTE-%20%20RACIONALIZACI%C3%93N%20DE%20TR%C3%81MITES</t>
    </r>
  </si>
  <si>
    <t xml:space="preserve">Esta actividad se encuentra en ejecución
Se han realizado mesas de trabajo con el objetivo de gestionar la actividad los días 29 de septiembre, 03 de octubre, 10 de octubre y 26 de octubre de 2017
</t>
  </si>
  <si>
    <t>Se observa los soportes del correo de fecha 05/09/17, y el link: http://http://www.gobiernobogota.gov.co/transparencia/tramites-servicios/juegos-concursos-y-espectaculos y el ítem No. 4 http://www.gobiernobogota.gov.co/transparencia/tramites-servicios/solicitud-concepto-previo-la-operaci%C3%B3n-juegos-localizaci%C3%B3n-suerte-y-azar</t>
  </si>
  <si>
    <t xml:space="preserve">Esta actividad se encuentra en ejecución
Se han realizado mesas de trabajo con el objetivo de gestionar la actividad los días 19 de septiembre, 22 de septiembre, 22 de septiembre, 07 de octubre, 25 de octubre, 30 de octubre de 2017
</t>
  </si>
  <si>
    <r>
      <t xml:space="preserve">Se evidencian actas de reuniones en la carpeta de share point  </t>
    </r>
    <r>
      <rPr>
        <sz val="9"/>
        <rFont val="Arial Narrow"/>
        <family val="2"/>
      </rPr>
      <t>https://gobiernobogota.sharepoint.com/sites/MONITOREOPLANANTICORRUPCINYDEATENCINALACIUDADANA2017/Documentos%20compartidos/Forms/AllItems.aspx?slrid=50243f9e-f071-5000-e30d-02bab6e5d699&amp;FolderCTID=0x012000E772159AA6ABA14CAD2EB3208717FC09&amp;id=%2Fsites%2FMONITOREOPLANANTICORRUPCINYDEATENCINALACIUDADANA2017%2FDocumentos%20compartidos%2FEvidencias%20PAAC%202017%2F2%29%20COMPONENTE-%20%20RACIONALIZACI%C3%93N%20DE%20TR%C3%81MITES</t>
    </r>
    <r>
      <rPr>
        <sz val="12"/>
        <rFont val="Arial Narrow"/>
        <family val="2"/>
      </rPr>
      <t>:  de fechas: 06Junio, 06 de Julio, 19 y 22 de septiembre, 17, 25 y 30 de Octubre y 19 de Diciembre de 2017 y el correo electrónico de fecha 05/09/17. El acta de reunión del 20 de diciembre, se entrega por parte de la profesional Rosa Milena Molina, el 10/01/18.</t>
    </r>
  </si>
  <si>
    <t xml:space="preserve">Esta actividad se encuentra en ejecución
Se han realizado mesas de trabajo con el objetivo de gestionar la actividad los días 19 de septiembre, 22 de septiembre, 22 de septiembre, 07 de octubre, 25 de octubre y 30 de octubre de 2017
</t>
  </si>
  <si>
    <t xml:space="preserve">Esta actividad se encuentra en ejecución
Se han realizado mesas de trabajo con el objetivo de gestionar la actividad los días 04 de septiembre y 13 de septiembre de 2017
</t>
  </si>
  <si>
    <t>Se observan varias actas de  reuniones que dan cuenta del avance de la formalización del trámite en línea para certificados de residencia y el correo electrónico de fecha 05 de septiembre  y el acta de reunión de diciembre 20 de 2017 donde se realizó el seguimiento que se enviarán a fábrica de software sobre la racionalización de certificados de residencia, con la iniciación de las pruebas las cuales terminarán en febrero de 2018., lo que denota debilidad en la planeación y/o ejecución de la actividad.</t>
  </si>
  <si>
    <t>INICIO
de/mm/aa</t>
  </si>
  <si>
    <t>Se observaron las evidencias aportadas, del reporte realizado con los soportes cargados en la subcarpeta Reporte Riesgos de Corrupción, de los procesos: Comunicación Estratégica, Evaluación Independiente, Fomento y protección de los Derechos Humanos, Gerencia del Talento Humano, Gestión Corporativa Institucional, Inspección, Vigilancia y Control, Planeación Institucional y Relaciones Estratégicas. Y la evidencia del informe de seguimiento cargado con fecha 31 de Julio de 2017 y la matriz versión 5. 
El día 12 de enero de 2018, se remite y publica en la página web  http://www.gobiernobogota.gov.co/sites/gobiernobogota.gov.co/files/documentos/tabla_archivos/informe_monitoreo_a_riesgos_de_corrupcion_2017.docx Por la tanto se da cubierta la tarea; mas sin embargo se reitera la importancia de tener en cuenta las fechas de corte de los informes para siu programacion en PAAC.</t>
  </si>
  <si>
    <t>El día 12 de enero de 2018, se remite y publica en la página web  http://www.gobiernobogota.gov.co/sites/gobiernobogota.gov.co/files/documentos/tabla_archivos/informe_monitoreo_a_riesgos_de_corrupcion_2017.docx Por la tanto se da cubierta la tarea; mas sin embargo se reitera la importancia de tener en cuenta las fechas de corte de los informes para siu programacion en PAAC.</t>
  </si>
  <si>
    <t>Se observaron las evidencias aportadas, del reporte realizado con los soportes cargados en la subcarpeta Reporte Riesgos de Corrupción, de los procesos: Comunicación Estratégica, Evaluación Independiente, Fomento y protección de los Derechos Humanos, Gerencia del Talento Humano, Gestión Corporativa Institucional, Inspección, Vigilancia y Control, Planeación Institucional y Relaciones Estratégicas y la evidencia del informe de seguimiento cargado con fecha 31 de Julio de 2017 y la matriz versión 5. 
El día 12 de enero de 2018, se remite y publica en la página web  http://www.gobiernobogota.gov.co/sites/gobiernobogota.gov.co/files/documentos/tabla_archivos/informe_monitoreo_a_riesgos_de_corrupcion_2017.docx Por la tanto se da cubierta la tarea; mas sin embargo se reitera la importancia de tener en cuenta las fechas de corte de los informes para siu programacion en PAAC.</t>
  </si>
  <si>
    <t>Actas de comités de encuestas, informe análisis de resultados de la aplicación de las encuestas de percepción del servicio, cuadro análisis de resultados tabulados, anexo de visitas a puntos de encuestas, diagnóstico de las condiciones físicas y tecnológicas de las Alcaldías Locales con corte al 31/07/2017 y documento de revisión de condiciones para la aplicación de circular 014 de 2016, "encuesta de percepción del servicio" e impartir un lineamiento para fortalecer la medición de la percepción del servicio. mas no se identifico la expedicion de linemitrtos que fotalercieran la medición de la percepción</t>
  </si>
  <si>
    <t>El documento para Implementar un plan de trabajo para dar cumplimiento a la política de protección de datos personales en la SDG  se encuentra en construcción. Por lo tanro no se dio cumplimiento a aciones de acuerdo a la meta establecida.</t>
  </si>
  <si>
    <t>Meta: Intervenir físicamente 286 metros lineales de documentos correspondientes expedientes de actuaciones administrativas  anteriores a 2012 en las Alcaldías Locales de Kennedy, Santafé y Antonio Nariño. No obstante, en el seguimiento a través de Informe trimestral, están incluidas la totalidad de las localidades y tiene un patrón de medida el cual esta planeado en expediete sdepurados sonde no se identifica la intervencion de en metros lienales como tampoco de los años establecidos en la actividad.</t>
  </si>
  <si>
    <t>En consecuencia al actividad 5.7 no se adopatron mediate acto administrativos los intrumentos definitivos de gestion documental.</t>
  </si>
  <si>
    <t xml:space="preserve">
Se realizan las mesas de trabajo con la Alta Consejería para determinar los datos abierto reportan en los portales correspondientes; a la fecha la entidad se encuentra pendiente de la asignación de usuario y claves para la publicación
</t>
  </si>
  <si>
    <t>Actas de mesa de trabajo con  la Alta Consejeria.</t>
  </si>
  <si>
    <t xml:space="preserve">De acuerdo con el seguimiento realizado por parte de la Oficina de Control Interno, durante las dos primeras semanas de enero de 2018, se evidencia que el 67% de las actividades programadas en el PAAC, vigencia 2017, se encuentran finalizadas; el porcentaje restante, se encuentra en desarrollo. 
Según lo anterior,se recomienda dar continuidad a las actividades que por diferentes motivos, no pudieron finalizarse durante la vigencia 2017; por otra parte, se sugiere, en la etapa de proyección del plan, determinar tiempos de cumplimiento, metas y productos que puedan cumplirse durante la vigencia del plan.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</si>
</sst>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name val="Arial"/>
      <family val="2"/>
    </font>
    <font>
      <sz val="11"/>
      <color indexed="8"/>
      <name val="Calibri"/>
      <family val="2"/>
      <charset val="1"/>
    </font>
    <font>
      <sz val="12"/>
      <name val="Arial Narrow"/>
      <family val="2"/>
    </font>
    <font>
      <b/>
      <sz val="12"/>
      <color indexed="9"/>
      <name val="Arial Narrow"/>
      <family val="2"/>
    </font>
    <font>
      <b/>
      <sz val="12"/>
      <name val="Arial Narrow"/>
      <family val="2"/>
    </font>
    <font>
      <sz val="12"/>
      <color theme="1"/>
      <name val="Arial Narrow"/>
      <family val="2"/>
    </font>
    <font>
      <sz val="12"/>
      <color rgb="FF000000"/>
      <name val="Arial Narrow"/>
      <family val="2"/>
    </font>
    <font>
      <sz val="12"/>
      <color rgb="FFFF0000"/>
      <name val="Arial Narrow"/>
      <family val="2"/>
    </font>
    <font>
      <b/>
      <sz val="12"/>
      <color theme="1"/>
      <name val="Arial Narrow"/>
      <family val="2"/>
    </font>
    <font>
      <sz val="12"/>
      <color indexed="8"/>
      <name val="Arial Narrow"/>
      <family val="2"/>
    </font>
    <font>
      <u/>
      <sz val="10"/>
      <color theme="10"/>
      <name val="Arial"/>
      <family val="2"/>
    </font>
    <font>
      <sz val="12"/>
      <color indexed="72"/>
      <name val="Arial Narrow"/>
      <family val="2"/>
    </font>
    <font>
      <b/>
      <sz val="22"/>
      <name val="Arial Narrow"/>
      <family val="2"/>
    </font>
    <font>
      <u/>
      <sz val="12"/>
      <color theme="10"/>
      <name val="Arial"/>
      <family val="2"/>
    </font>
    <font>
      <u/>
      <sz val="12"/>
      <color theme="10"/>
      <name val="Arial Narrow"/>
      <family val="2"/>
    </font>
    <font>
      <u/>
      <sz val="12"/>
      <color theme="0"/>
      <name val="Arial Narrow"/>
      <family val="2"/>
    </font>
    <font>
      <b/>
      <sz val="16"/>
      <name val="Arial Narrow"/>
      <family val="2"/>
    </font>
    <font>
      <sz val="12"/>
      <color theme="10"/>
      <name val="Arial Narrow"/>
      <family val="2"/>
    </font>
    <font>
      <b/>
      <sz val="26"/>
      <name val="Arial Narrow"/>
      <family val="2"/>
    </font>
    <font>
      <b/>
      <sz val="48"/>
      <name val="Arial Narrow"/>
      <family val="2"/>
    </font>
    <font>
      <sz val="9"/>
      <name val="Arial Narrow"/>
      <family val="2"/>
    </font>
    <font>
      <sz val="14"/>
      <name val="Arial Narrow"/>
      <family val="2"/>
    </font>
  </fonts>
  <fills count="25">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30"/>
        <bgColor indexed="21"/>
      </patternFill>
    </fill>
    <fill>
      <patternFill patternType="solid">
        <fgColor rgb="FFFFFFFF"/>
        <bgColor indexed="64"/>
      </patternFill>
    </fill>
    <fill>
      <patternFill patternType="solid">
        <fgColor theme="6" tint="0.39997558519241921"/>
        <bgColor indexed="26"/>
      </patternFill>
    </fill>
    <fill>
      <patternFill patternType="solid">
        <fgColor theme="6" tint="0.39997558519241921"/>
        <bgColor indexed="31"/>
      </patternFill>
    </fill>
    <fill>
      <patternFill patternType="solid">
        <fgColor theme="0"/>
        <bgColor indexed="31"/>
      </patternFill>
    </fill>
    <fill>
      <patternFill patternType="solid">
        <fgColor theme="0"/>
        <bgColor indexed="26"/>
      </patternFill>
    </fill>
    <fill>
      <patternFill patternType="solid">
        <fgColor rgb="FF00B0F0"/>
        <bgColor indexed="21"/>
      </patternFill>
    </fill>
    <fill>
      <patternFill patternType="solid">
        <fgColor rgb="FFC6D9F0"/>
        <bgColor indexed="64"/>
      </patternFill>
    </fill>
    <fill>
      <patternFill patternType="solid">
        <fgColor rgb="FFC3D69B"/>
        <bgColor indexed="64"/>
      </patternFill>
    </fill>
    <fill>
      <patternFill patternType="solid">
        <fgColor theme="6"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34998626667073579"/>
        <bgColor indexed="26"/>
      </patternFill>
    </fill>
    <fill>
      <patternFill patternType="solid">
        <fgColor theme="0" tint="-0.14999847407452621"/>
        <bgColor indexed="26"/>
      </patternFill>
    </fill>
    <fill>
      <patternFill patternType="solid">
        <fgColor theme="7" tint="0.59999389629810485"/>
        <bgColor indexed="64"/>
      </patternFill>
    </fill>
    <fill>
      <patternFill patternType="solid">
        <fgColor theme="7" tint="0.59999389629810485"/>
        <bgColor indexed="26"/>
      </patternFill>
    </fill>
    <fill>
      <patternFill patternType="solid">
        <fgColor theme="3" tint="0.39997558519241921"/>
        <bgColor indexed="64"/>
      </patternFill>
    </fill>
    <fill>
      <patternFill patternType="solid">
        <fgColor theme="9" tint="-0.249977111117893"/>
        <bgColor indexed="21"/>
      </patternFill>
    </fill>
    <fill>
      <patternFill patternType="solid">
        <fgColor theme="9" tint="0.39997558519241921"/>
        <bgColor indexed="64"/>
      </patternFill>
    </fill>
    <fill>
      <patternFill patternType="solid">
        <fgColor theme="9" tint="0.39997558519241921"/>
        <bgColor indexed="26"/>
      </patternFill>
    </fill>
  </fills>
  <borders count="28">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style="hair">
        <color auto="1"/>
      </left>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dotted">
        <color theme="0"/>
      </left>
      <right style="dotted">
        <color theme="0"/>
      </right>
      <top style="dotted">
        <color theme="0"/>
      </top>
      <bottom style="dotted">
        <color theme="0"/>
      </bottom>
      <diagonal/>
    </border>
    <border>
      <left style="dotted">
        <color theme="0"/>
      </left>
      <right style="dotted">
        <color theme="0"/>
      </right>
      <top style="dotted">
        <color theme="0"/>
      </top>
      <bottom/>
      <diagonal/>
    </border>
    <border>
      <left style="dotted">
        <color theme="0"/>
      </left>
      <right style="dotted">
        <color theme="0"/>
      </right>
      <top/>
      <bottom/>
      <diagonal/>
    </border>
    <border>
      <left style="dotted">
        <color theme="0"/>
      </left>
      <right style="dotted">
        <color theme="0"/>
      </right>
      <top/>
      <bottom style="dotted">
        <color theme="0"/>
      </bottom>
      <diagonal/>
    </border>
    <border>
      <left style="dotted">
        <color theme="0"/>
      </left>
      <right/>
      <top style="dotted">
        <color theme="0"/>
      </top>
      <bottom/>
      <diagonal/>
    </border>
    <border>
      <left style="dotted">
        <color theme="0"/>
      </left>
      <right/>
      <top/>
      <bottom/>
      <diagonal/>
    </border>
    <border>
      <left style="dotted">
        <color theme="0"/>
      </left>
      <right/>
      <top/>
      <bottom style="dotted">
        <color theme="0"/>
      </bottom>
      <diagonal/>
    </border>
    <border>
      <left style="dotted">
        <color theme="0"/>
      </left>
      <right/>
      <top style="dotted">
        <color theme="0"/>
      </top>
      <bottom style="dotted">
        <color theme="0"/>
      </bottom>
      <diagonal/>
    </border>
    <border>
      <left style="hair">
        <color theme="1"/>
      </left>
      <right style="hair">
        <color auto="1"/>
      </right>
      <top style="hair">
        <color theme="1"/>
      </top>
      <bottom style="hair">
        <color auto="1"/>
      </bottom>
      <diagonal/>
    </border>
    <border>
      <left style="hair">
        <color theme="1"/>
      </left>
      <right style="hair">
        <color theme="1"/>
      </right>
      <top style="hair">
        <color theme="1"/>
      </top>
      <bottom style="hair">
        <color theme="1"/>
      </bottom>
      <diagonal/>
    </border>
    <border>
      <left style="hair">
        <color theme="1"/>
      </left>
      <right style="hair">
        <color auto="1"/>
      </right>
      <top style="hair">
        <color theme="1"/>
      </top>
      <bottom style="hair">
        <color theme="1"/>
      </bottom>
      <diagonal/>
    </border>
    <border>
      <left style="hair">
        <color theme="1"/>
      </left>
      <right style="hair">
        <color theme="1"/>
      </right>
      <top style="hair">
        <color theme="1"/>
      </top>
      <bottom style="hair">
        <color auto="1"/>
      </bottom>
      <diagonal/>
    </border>
    <border>
      <left/>
      <right/>
      <top style="hair">
        <color auto="1"/>
      </top>
      <bottom/>
      <diagonal/>
    </border>
  </borders>
  <cellStyleXfs count="3">
    <xf numFmtId="0" fontId="0" fillId="0" borderId="0"/>
    <xf numFmtId="0" fontId="1" fillId="0" borderId="0"/>
    <xf numFmtId="0" fontId="10" fillId="0" borderId="0" applyNumberFormat="0" applyFill="0" applyBorder="0" applyAlignment="0" applyProtection="0"/>
  </cellStyleXfs>
  <cellXfs count="165">
    <xf numFmtId="0" fontId="0" fillId="0" borderId="0" xfId="0"/>
    <xf numFmtId="0" fontId="2" fillId="0" borderId="0" xfId="0" applyFont="1" applyFill="1" applyAlignment="1">
      <alignment horizontal="center" vertical="center" wrapText="1"/>
    </xf>
    <xf numFmtId="0" fontId="2" fillId="0" borderId="0" xfId="0" applyFont="1" applyAlignment="1">
      <alignment horizontal="center" vertical="center" wrapText="1"/>
    </xf>
    <xf numFmtId="0" fontId="3" fillId="4"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13"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0" borderId="1" xfId="0" applyFont="1" applyBorder="1" applyAlignment="1">
      <alignment horizontal="center" vertical="center" wrapText="1"/>
    </xf>
    <xf numFmtId="0" fontId="2" fillId="1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2" fillId="11"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11" borderId="0"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3" fillId="4" borderId="1" xfId="0" applyFont="1" applyFill="1" applyBorder="1" applyAlignment="1">
      <alignment horizontal="center" vertical="center" textRotation="90" wrapText="1"/>
    </xf>
    <xf numFmtId="0" fontId="4" fillId="14"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0" xfId="0" applyFont="1" applyFill="1" applyBorder="1" applyAlignment="1">
      <alignment horizontal="justify" vertical="center" wrapText="1"/>
    </xf>
    <xf numFmtId="0" fontId="11" fillId="3" borderId="1" xfId="0" applyNumberFormat="1"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protection locked="0"/>
    </xf>
    <xf numFmtId="0" fontId="11" fillId="14" borderId="1" xfId="0" applyNumberFormat="1" applyFont="1" applyFill="1" applyBorder="1" applyAlignment="1" applyProtection="1">
      <alignment horizontal="center" vertical="center" wrapText="1"/>
    </xf>
    <xf numFmtId="0" fontId="2" fillId="14" borderId="1" xfId="0" applyFont="1" applyFill="1" applyBorder="1" applyAlignment="1" applyProtection="1">
      <alignment horizontal="center" vertical="center" wrapText="1"/>
      <protection locked="0"/>
    </xf>
    <xf numFmtId="0" fontId="11" fillId="3" borderId="1" xfId="0" applyNumberFormat="1" applyFont="1" applyFill="1" applyBorder="1" applyAlignment="1" applyProtection="1">
      <alignment horizontal="justify" vertical="center" wrapText="1"/>
    </xf>
    <xf numFmtId="0" fontId="11" fillId="14" borderId="1" xfId="0" applyNumberFormat="1" applyFont="1" applyFill="1" applyBorder="1" applyAlignment="1" applyProtection="1">
      <alignment horizontal="justify" vertical="center" wrapText="1"/>
    </xf>
    <xf numFmtId="0" fontId="12" fillId="0" borderId="0" xfId="0" applyFont="1" applyFill="1" applyBorder="1" applyAlignment="1">
      <alignment vertical="center" wrapText="1"/>
    </xf>
    <xf numFmtId="0" fontId="2" fillId="3" borderId="1" xfId="0" applyFont="1" applyFill="1" applyBorder="1" applyAlignment="1" applyProtection="1">
      <alignment horizontal="justify" vertical="center" wrapText="1"/>
      <protection locked="0"/>
    </xf>
    <xf numFmtId="14" fontId="2" fillId="0" borderId="1" xfId="0" applyNumberFormat="1" applyFont="1" applyFill="1" applyBorder="1" applyAlignment="1" applyProtection="1">
      <alignment horizontal="center" vertical="center" wrapText="1"/>
      <protection locked="0"/>
    </xf>
    <xf numFmtId="0" fontId="2" fillId="14" borderId="1" xfId="0" applyFont="1" applyFill="1" applyBorder="1" applyAlignment="1" applyProtection="1">
      <alignment horizontal="justify" vertical="center" wrapText="1"/>
      <protection locked="0"/>
    </xf>
    <xf numFmtId="14" fontId="2" fillId="14" borderId="1" xfId="0" applyNumberFormat="1" applyFont="1" applyFill="1" applyBorder="1" applyAlignment="1" applyProtection="1">
      <alignment horizontal="center" vertical="center" wrapText="1"/>
      <protection locked="0"/>
    </xf>
    <xf numFmtId="0" fontId="2" fillId="14" borderId="0" xfId="0" applyFont="1" applyFill="1" applyBorder="1" applyAlignment="1">
      <alignment horizontal="center" vertical="center" wrapText="1"/>
    </xf>
    <xf numFmtId="0" fontId="13" fillId="0" borderId="1" xfId="2" applyFont="1" applyFill="1" applyBorder="1" applyAlignment="1">
      <alignment horizontal="center" vertical="center" wrapText="1"/>
    </xf>
    <xf numFmtId="0" fontId="14" fillId="0" borderId="1" xfId="2" applyFont="1" applyFill="1" applyBorder="1" applyAlignment="1">
      <alignment horizontal="center" vertical="center" wrapText="1"/>
    </xf>
    <xf numFmtId="0" fontId="14" fillId="0" borderId="1" xfId="2" applyFont="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Border="1" applyAlignment="1">
      <alignment horizontal="justify" vertical="center" wrapText="1"/>
    </xf>
    <xf numFmtId="0" fontId="2" fillId="14" borderId="0" xfId="0" applyFont="1" applyFill="1" applyAlignment="1">
      <alignment horizontal="center" vertical="center" wrapText="1"/>
    </xf>
    <xf numFmtId="0" fontId="4" fillId="15" borderId="1" xfId="0" applyFont="1" applyFill="1" applyBorder="1" applyAlignment="1">
      <alignment horizontal="center" vertical="center" wrapText="1"/>
    </xf>
    <xf numFmtId="0" fontId="2" fillId="0" borderId="8" xfId="0" applyFont="1" applyFill="1" applyBorder="1" applyAlignment="1">
      <alignment horizontal="justify" vertical="center" wrapText="1"/>
    </xf>
    <xf numFmtId="0" fontId="2" fillId="0" borderId="14" xfId="0" applyFont="1" applyFill="1" applyBorder="1" applyAlignment="1">
      <alignment horizontal="center" vertical="center" wrapText="1"/>
    </xf>
    <xf numFmtId="0" fontId="3" fillId="4" borderId="10" xfId="0" applyFont="1" applyFill="1" applyBorder="1" applyAlignment="1">
      <alignment horizontal="center" vertical="center" textRotation="90" wrapText="1"/>
    </xf>
    <xf numFmtId="9" fontId="16" fillId="0" borderId="15" xfId="0" applyNumberFormat="1" applyFont="1" applyFill="1" applyBorder="1" applyAlignment="1">
      <alignment horizontal="center" vertical="center" wrapText="1"/>
    </xf>
    <xf numFmtId="9" fontId="16" fillId="0" borderId="15" xfId="0" applyNumberFormat="1" applyFont="1" applyBorder="1" applyAlignment="1">
      <alignment horizontal="center" vertical="center"/>
    </xf>
    <xf numFmtId="0" fontId="2" fillId="5" borderId="1" xfId="0" applyFont="1" applyFill="1" applyBorder="1" applyAlignment="1">
      <alignment horizontal="justify" vertical="center" wrapText="1"/>
    </xf>
    <xf numFmtId="0" fontId="5" fillId="0" borderId="1" xfId="0" applyFont="1" applyBorder="1" applyAlignment="1">
      <alignment horizontal="justify" vertical="center" wrapText="1"/>
    </xf>
    <xf numFmtId="0" fontId="2" fillId="2" borderId="1" xfId="0" applyFont="1" applyFill="1" applyBorder="1" applyAlignment="1">
      <alignment horizontal="justify" vertical="center" wrapText="1"/>
    </xf>
    <xf numFmtId="0" fontId="6" fillId="5" borderId="1" xfId="0" applyFont="1" applyFill="1" applyBorder="1" applyAlignment="1">
      <alignment horizontal="justify" vertical="center" wrapText="1"/>
    </xf>
    <xf numFmtId="0" fontId="5" fillId="2"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5" fillId="9" borderId="1" xfId="0" applyFont="1" applyFill="1" applyBorder="1" applyAlignment="1">
      <alignment horizontal="justify" vertical="center" wrapText="1"/>
    </xf>
    <xf numFmtId="0" fontId="2" fillId="9" borderId="1" xfId="0" applyFont="1" applyFill="1" applyBorder="1" applyAlignment="1">
      <alignment horizontal="justify" vertical="center" wrapText="1"/>
    </xf>
    <xf numFmtId="0" fontId="5" fillId="5" borderId="1" xfId="0" applyFont="1" applyFill="1" applyBorder="1" applyAlignment="1">
      <alignment horizontal="justify" vertical="center" wrapText="1"/>
    </xf>
    <xf numFmtId="0" fontId="2" fillId="0" borderId="9" xfId="0" applyFont="1" applyFill="1" applyBorder="1" applyAlignment="1">
      <alignment horizontal="justify" vertical="center" wrapText="1"/>
    </xf>
    <xf numFmtId="49" fontId="2" fillId="0" borderId="1" xfId="0" applyNumberFormat="1" applyFont="1" applyBorder="1" applyAlignment="1">
      <alignment horizontal="justify" vertical="center" wrapText="1"/>
    </xf>
    <xf numFmtId="49" fontId="2" fillId="0" borderId="8" xfId="0" applyNumberFormat="1" applyFont="1" applyBorder="1" applyAlignment="1">
      <alignment horizontal="justify" vertical="center" wrapText="1"/>
    </xf>
    <xf numFmtId="0" fontId="2" fillId="0" borderId="8" xfId="0" applyFont="1" applyBorder="1" applyAlignment="1">
      <alignment horizontal="justify" vertical="center" wrapText="1"/>
    </xf>
    <xf numFmtId="0" fontId="14" fillId="0" borderId="8" xfId="2" applyFont="1" applyFill="1" applyBorder="1" applyAlignment="1">
      <alignment horizontal="justify" vertical="center" wrapText="1"/>
    </xf>
    <xf numFmtId="0" fontId="4" fillId="16" borderId="1" xfId="0" applyFont="1" applyFill="1" applyBorder="1" applyAlignment="1">
      <alignment horizontal="center" vertical="center" textRotation="90" wrapText="1"/>
    </xf>
    <xf numFmtId="0" fontId="4" fillId="18" borderId="1" xfId="0" applyFont="1" applyFill="1" applyBorder="1" applyAlignment="1">
      <alignment horizontal="center" vertical="center" wrapText="1"/>
    </xf>
    <xf numFmtId="0" fontId="4" fillId="19" borderId="1" xfId="0" applyFont="1" applyFill="1" applyBorder="1" applyAlignment="1">
      <alignment horizontal="center" vertical="center" textRotation="90" wrapText="1"/>
    </xf>
    <xf numFmtId="0" fontId="4" fillId="20" borderId="1" xfId="0" applyFont="1" applyFill="1" applyBorder="1" applyAlignment="1">
      <alignment horizontal="center" vertical="center" textRotation="90" wrapText="1"/>
    </xf>
    <xf numFmtId="0" fontId="8" fillId="19" borderId="1" xfId="0" applyFont="1" applyFill="1" applyBorder="1" applyAlignment="1">
      <alignment horizontal="center" vertical="center" textRotation="90" wrapText="1"/>
    </xf>
    <xf numFmtId="0" fontId="3" fillId="4" borderId="10" xfId="0" applyFont="1" applyFill="1" applyBorder="1" applyAlignment="1">
      <alignment horizontal="center" vertical="center" wrapText="1"/>
    </xf>
    <xf numFmtId="0" fontId="4" fillId="18" borderId="10" xfId="0" applyFont="1" applyFill="1" applyBorder="1" applyAlignment="1">
      <alignment horizontal="center" vertical="center" wrapText="1"/>
    </xf>
    <xf numFmtId="9" fontId="16" fillId="0" borderId="16" xfId="0" applyNumberFormat="1" applyFont="1" applyFill="1" applyBorder="1" applyAlignment="1">
      <alignment horizontal="center" vertical="center" wrapText="1"/>
    </xf>
    <xf numFmtId="9" fontId="16" fillId="0" borderId="19" xfId="0" applyNumberFormat="1" applyFont="1" applyFill="1" applyBorder="1" applyAlignment="1">
      <alignment horizontal="center" vertical="center" wrapText="1"/>
    </xf>
    <xf numFmtId="0" fontId="2" fillId="0" borderId="26" xfId="0" applyFont="1" applyFill="1" applyBorder="1" applyAlignment="1">
      <alignment horizontal="justify" vertical="center" wrapText="1"/>
    </xf>
    <xf numFmtId="0" fontId="2" fillId="0" borderId="23" xfId="0" applyFont="1" applyFill="1" applyBorder="1" applyAlignment="1">
      <alignment horizontal="justify" vertical="center" wrapText="1"/>
    </xf>
    <xf numFmtId="0" fontId="4" fillId="16" borderId="10" xfId="0" applyFont="1" applyFill="1" applyBorder="1" applyAlignment="1">
      <alignment horizontal="center" vertical="center" textRotation="90" wrapText="1"/>
    </xf>
    <xf numFmtId="0" fontId="4" fillId="19" borderId="10" xfId="0" applyFont="1" applyFill="1" applyBorder="1" applyAlignment="1">
      <alignment horizontal="center" vertical="center" textRotation="90"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justify" vertical="top" wrapText="1"/>
    </xf>
    <xf numFmtId="9" fontId="2" fillId="14" borderId="0" xfId="0" applyNumberFormat="1" applyFont="1" applyFill="1" applyAlignment="1">
      <alignment horizontal="center" vertical="center" wrapText="1"/>
    </xf>
    <xf numFmtId="0" fontId="3" fillId="22" borderId="10" xfId="0" applyFont="1" applyFill="1" applyBorder="1" applyAlignment="1">
      <alignment horizontal="center" vertical="center" wrapText="1"/>
    </xf>
    <xf numFmtId="0" fontId="12" fillId="14" borderId="5" xfId="0" applyFont="1" applyFill="1" applyBorder="1" applyAlignment="1">
      <alignment vertical="center" wrapText="1"/>
    </xf>
    <xf numFmtId="0" fontId="4" fillId="23" borderId="10" xfId="0" applyFont="1" applyFill="1" applyBorder="1" applyAlignment="1">
      <alignment horizontal="center" vertical="center" textRotation="90" wrapText="1"/>
    </xf>
    <xf numFmtId="9" fontId="16" fillId="0" borderId="15" xfId="0" applyNumberFormat="1" applyFont="1" applyFill="1" applyBorder="1" applyAlignment="1">
      <alignment horizontal="center" vertical="center" wrapText="1"/>
    </xf>
    <xf numFmtId="9" fontId="16" fillId="0" borderId="15" xfId="0" applyNumberFormat="1" applyFont="1" applyBorder="1" applyAlignment="1">
      <alignment horizontal="center" vertical="center"/>
    </xf>
    <xf numFmtId="0" fontId="3"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9" xfId="0" applyFont="1" applyFill="1" applyBorder="1" applyAlignment="1">
      <alignment horizontal="center" vertical="center" wrapText="1"/>
    </xf>
    <xf numFmtId="9" fontId="16" fillId="0" borderId="16" xfId="0" applyNumberFormat="1" applyFont="1" applyFill="1" applyBorder="1" applyAlignment="1">
      <alignment horizontal="center" vertical="center" wrapText="1"/>
    </xf>
    <xf numFmtId="9" fontId="16" fillId="0" borderId="17" xfId="0" applyNumberFormat="1" applyFont="1" applyFill="1" applyBorder="1" applyAlignment="1">
      <alignment horizontal="center" vertical="center" wrapText="1"/>
    </xf>
    <xf numFmtId="9" fontId="16" fillId="0" borderId="18" xfId="0" applyNumberFormat="1" applyFont="1" applyFill="1" applyBorder="1" applyAlignment="1">
      <alignment horizontal="center" vertical="center" wrapText="1"/>
    </xf>
    <xf numFmtId="0" fontId="4" fillId="19" borderId="1" xfId="0" applyFont="1" applyFill="1" applyBorder="1" applyAlignment="1">
      <alignment horizontal="center" vertical="center" textRotation="90" wrapText="1"/>
    </xf>
    <xf numFmtId="0" fontId="4" fillId="16" borderId="10" xfId="0" applyFont="1" applyFill="1" applyBorder="1" applyAlignment="1">
      <alignment horizontal="center" vertical="center" textRotation="90" wrapText="1"/>
    </xf>
    <xf numFmtId="0" fontId="4" fillId="16" borderId="11" xfId="0" applyFont="1" applyFill="1" applyBorder="1" applyAlignment="1">
      <alignment horizontal="center" vertical="center" textRotation="90" wrapText="1"/>
    </xf>
    <xf numFmtId="0" fontId="4" fillId="16" borderId="12" xfId="0" applyFont="1" applyFill="1" applyBorder="1" applyAlignment="1">
      <alignment horizontal="center" vertical="center" textRotation="90" wrapText="1"/>
    </xf>
    <xf numFmtId="0" fontId="4" fillId="20" borderId="1" xfId="0" applyFont="1" applyFill="1" applyBorder="1" applyAlignment="1">
      <alignment horizontal="center" vertical="center" textRotation="90" wrapText="1"/>
    </xf>
    <xf numFmtId="0" fontId="14" fillId="0" borderId="10" xfId="2" applyFont="1" applyFill="1" applyBorder="1" applyAlignment="1">
      <alignment horizontal="center" vertical="center" wrapText="1"/>
    </xf>
    <xf numFmtId="0" fontId="14" fillId="0" borderId="12" xfId="2" applyFont="1" applyFill="1" applyBorder="1" applyAlignment="1">
      <alignment horizontal="center" vertical="center" wrapText="1"/>
    </xf>
    <xf numFmtId="0" fontId="2" fillId="0" borderId="10" xfId="0" applyFont="1" applyFill="1" applyBorder="1" applyAlignment="1">
      <alignment horizontal="justify" vertical="center" wrapText="1"/>
    </xf>
    <xf numFmtId="0" fontId="2" fillId="0" borderId="12" xfId="0" applyFont="1" applyFill="1" applyBorder="1" applyAlignment="1">
      <alignment horizontal="justify" vertical="center" wrapText="1"/>
    </xf>
    <xf numFmtId="0" fontId="4" fillId="17" borderId="3" xfId="0" applyFont="1" applyFill="1" applyBorder="1" applyAlignment="1">
      <alignment horizontal="center" vertical="center" textRotation="90" wrapText="1"/>
    </xf>
    <xf numFmtId="0" fontId="4" fillId="17" borderId="4" xfId="0" applyFont="1" applyFill="1" applyBorder="1" applyAlignment="1">
      <alignment horizontal="center" vertical="center" textRotation="90" wrapText="1"/>
    </xf>
    <xf numFmtId="0" fontId="4" fillId="17" borderId="6" xfId="0" applyFont="1" applyFill="1" applyBorder="1" applyAlignment="1">
      <alignment horizontal="center" vertical="center" textRotation="90" wrapText="1"/>
    </xf>
    <xf numFmtId="0" fontId="4" fillId="16" borderId="3" xfId="0" applyFont="1" applyFill="1" applyBorder="1" applyAlignment="1">
      <alignment horizontal="center" vertical="center" textRotation="90" wrapText="1"/>
    </xf>
    <xf numFmtId="0" fontId="4" fillId="16" borderId="4" xfId="0" applyFont="1" applyFill="1" applyBorder="1" applyAlignment="1">
      <alignment horizontal="center" vertical="center" textRotation="90" wrapText="1"/>
    </xf>
    <xf numFmtId="0" fontId="4" fillId="16" borderId="6" xfId="0" applyFont="1" applyFill="1" applyBorder="1" applyAlignment="1">
      <alignment horizontal="center" vertical="center" textRotation="90" wrapText="1"/>
    </xf>
    <xf numFmtId="0" fontId="4" fillId="15" borderId="10" xfId="0" applyFont="1" applyFill="1" applyBorder="1" applyAlignment="1">
      <alignment horizontal="center" vertical="center" wrapText="1"/>
    </xf>
    <xf numFmtId="0" fontId="4" fillId="15" borderId="12"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8" fillId="20" borderId="1" xfId="0" applyFont="1" applyFill="1" applyBorder="1" applyAlignment="1">
      <alignment horizontal="center" vertical="center" textRotation="90" wrapText="1"/>
    </xf>
    <xf numFmtId="0" fontId="12" fillId="0" borderId="8"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3" fillId="10" borderId="13" xfId="0" applyFont="1" applyFill="1" applyBorder="1" applyAlignment="1">
      <alignment horizontal="center" vertical="center" wrapText="1"/>
    </xf>
    <xf numFmtId="0" fontId="3" fillId="1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12" fillId="15" borderId="8" xfId="0" applyFont="1" applyFill="1" applyBorder="1" applyAlignment="1">
      <alignment horizontal="center" vertical="center" wrapText="1"/>
    </xf>
    <xf numFmtId="0" fontId="12" fillId="15" borderId="13" xfId="0" applyFont="1" applyFill="1" applyBorder="1" applyAlignment="1">
      <alignment horizontal="center" vertical="center" wrapText="1"/>
    </xf>
    <xf numFmtId="0" fontId="12" fillId="15" borderId="9" xfId="0" applyFont="1" applyFill="1" applyBorder="1" applyAlignment="1">
      <alignment horizontal="center" vertical="center" wrapText="1"/>
    </xf>
    <xf numFmtId="0" fontId="4" fillId="19" borderId="10" xfId="0" applyFont="1" applyFill="1" applyBorder="1" applyAlignment="1">
      <alignment horizontal="center" vertical="center" textRotation="90" wrapText="1"/>
    </xf>
    <xf numFmtId="0" fontId="4" fillId="19" borderId="11" xfId="0" applyFont="1" applyFill="1" applyBorder="1" applyAlignment="1">
      <alignment horizontal="center" vertical="center" textRotation="90" wrapText="1"/>
    </xf>
    <xf numFmtId="0" fontId="4" fillId="19" borderId="12" xfId="0" applyFont="1" applyFill="1" applyBorder="1" applyAlignment="1">
      <alignment horizontal="center" vertical="center" textRotation="90" wrapText="1"/>
    </xf>
    <xf numFmtId="0" fontId="2" fillId="0" borderId="25" xfId="0" applyFont="1" applyFill="1" applyBorder="1" applyAlignment="1">
      <alignment horizontal="justify" vertical="center" wrapText="1"/>
    </xf>
    <xf numFmtId="0" fontId="6" fillId="5" borderId="24" xfId="0" applyFont="1" applyFill="1" applyBorder="1" applyAlignment="1">
      <alignment horizontal="justify" vertical="center" wrapText="1"/>
    </xf>
    <xf numFmtId="0" fontId="6" fillId="5" borderId="25" xfId="0" applyFont="1" applyFill="1" applyBorder="1" applyAlignment="1">
      <alignment horizontal="justify" vertical="center" wrapText="1"/>
    </xf>
    <xf numFmtId="9" fontId="16" fillId="0" borderId="19" xfId="0" applyNumberFormat="1" applyFont="1" applyFill="1" applyBorder="1" applyAlignment="1">
      <alignment horizontal="center" vertical="center" wrapText="1"/>
    </xf>
    <xf numFmtId="9" fontId="16" fillId="0" borderId="20" xfId="0" applyNumberFormat="1" applyFont="1" applyFill="1" applyBorder="1" applyAlignment="1">
      <alignment horizontal="center" vertical="center" wrapText="1"/>
    </xf>
    <xf numFmtId="9" fontId="16" fillId="0" borderId="21" xfId="0" applyNumberFormat="1" applyFont="1" applyFill="1" applyBorder="1" applyAlignment="1">
      <alignment horizontal="center" vertical="center" wrapText="1"/>
    </xf>
    <xf numFmtId="9" fontId="16" fillId="0" borderId="22" xfId="0" applyNumberFormat="1" applyFont="1" applyBorder="1" applyAlignment="1">
      <alignment horizontal="center" vertical="center"/>
    </xf>
    <xf numFmtId="0" fontId="2" fillId="0" borderId="24" xfId="0" applyFont="1" applyFill="1" applyBorder="1" applyAlignment="1">
      <alignment horizontal="justify" vertical="center" wrapText="1"/>
    </xf>
    <xf numFmtId="9" fontId="18" fillId="15" borderId="1" xfId="0" applyNumberFormat="1" applyFont="1" applyFill="1" applyBorder="1" applyAlignment="1">
      <alignment horizontal="center" vertical="center" wrapText="1"/>
    </xf>
    <xf numFmtId="0" fontId="2" fillId="5" borderId="24" xfId="0" applyFont="1" applyFill="1" applyBorder="1" applyAlignment="1">
      <alignment horizontal="justify" vertical="center" wrapText="1"/>
    </xf>
    <xf numFmtId="0" fontId="2" fillId="5" borderId="25" xfId="0" applyFont="1" applyFill="1" applyBorder="1" applyAlignment="1">
      <alignment horizontal="justify" vertical="center" wrapText="1"/>
    </xf>
    <xf numFmtId="9" fontId="19" fillId="0" borderId="1" xfId="0" applyNumberFormat="1" applyFont="1" applyFill="1" applyBorder="1" applyAlignment="1">
      <alignment horizontal="center" vertical="center" wrapText="1"/>
    </xf>
    <xf numFmtId="0" fontId="12" fillId="21" borderId="1" xfId="0" applyFont="1" applyFill="1" applyBorder="1" applyAlignment="1">
      <alignment horizontal="center" vertical="center" wrapText="1"/>
    </xf>
    <xf numFmtId="9" fontId="16" fillId="0" borderId="22" xfId="0" applyNumberFormat="1" applyFont="1" applyFill="1" applyBorder="1" applyAlignment="1">
      <alignment horizontal="center" vertical="center" wrapText="1"/>
    </xf>
    <xf numFmtId="0" fontId="21" fillId="0" borderId="27" xfId="0" applyFont="1" applyBorder="1" applyAlignment="1">
      <alignment horizontal="justify" vertical="center" wrapText="1"/>
    </xf>
    <xf numFmtId="0" fontId="4" fillId="23" borderId="10" xfId="0" applyFont="1" applyFill="1" applyBorder="1" applyAlignment="1">
      <alignment horizontal="center" vertical="center" textRotation="90" wrapText="1"/>
    </xf>
    <xf numFmtId="0" fontId="4" fillId="23" borderId="11" xfId="0" applyFont="1" applyFill="1" applyBorder="1" applyAlignment="1">
      <alignment horizontal="center" vertical="center" textRotation="90" wrapText="1"/>
    </xf>
    <xf numFmtId="0" fontId="4" fillId="23" borderId="12" xfId="0" applyFont="1" applyFill="1" applyBorder="1" applyAlignment="1">
      <alignment horizontal="center" vertical="center" textRotation="90" wrapText="1"/>
    </xf>
    <xf numFmtId="0" fontId="4" fillId="24" borderId="3" xfId="0" applyFont="1" applyFill="1" applyBorder="1" applyAlignment="1">
      <alignment horizontal="center" vertical="center" textRotation="90" wrapText="1"/>
    </xf>
    <xf numFmtId="0" fontId="4" fillId="24" borderId="4" xfId="0" applyFont="1" applyFill="1" applyBorder="1" applyAlignment="1">
      <alignment horizontal="center" vertical="center" textRotation="90" wrapText="1"/>
    </xf>
    <xf numFmtId="0" fontId="4" fillId="24" borderId="6" xfId="0" applyFont="1" applyFill="1" applyBorder="1" applyAlignment="1">
      <alignment horizontal="center" vertical="center" textRotation="90" wrapText="1"/>
    </xf>
    <xf numFmtId="0" fontId="4" fillId="23" borderId="3" xfId="0" applyFont="1" applyFill="1" applyBorder="1" applyAlignment="1">
      <alignment horizontal="center" vertical="center" textRotation="90" wrapText="1"/>
    </xf>
    <xf numFmtId="0" fontId="4" fillId="23" borderId="4" xfId="0" applyFont="1" applyFill="1" applyBorder="1" applyAlignment="1">
      <alignment horizontal="center" vertical="center" textRotation="90" wrapText="1"/>
    </xf>
    <xf numFmtId="0" fontId="4" fillId="23" borderId="6" xfId="0" applyFont="1" applyFill="1" applyBorder="1" applyAlignment="1">
      <alignment horizontal="center" vertical="center" textRotation="90" wrapText="1"/>
    </xf>
    <xf numFmtId="9" fontId="16" fillId="0" borderId="19" xfId="0" applyNumberFormat="1" applyFont="1" applyBorder="1" applyAlignment="1">
      <alignment horizontal="center" vertical="center"/>
    </xf>
    <xf numFmtId="9" fontId="16" fillId="0" borderId="20" xfId="0" applyNumberFormat="1" applyFont="1" applyBorder="1" applyAlignment="1">
      <alignment horizontal="center" vertical="center"/>
    </xf>
    <xf numFmtId="9" fontId="16" fillId="0" borderId="21" xfId="0" applyNumberFormat="1" applyFont="1" applyBorder="1" applyAlignment="1">
      <alignment horizontal="center" vertical="center"/>
    </xf>
  </cellXfs>
  <cellStyles count="3">
    <cellStyle name="Hipervínculo" xfId="2" builtinId="8"/>
    <cellStyle name="Normal" xfId="0" builtinId="0"/>
    <cellStyle name="TableStyleLight1" xfId="1"/>
  </cellStyles>
  <dxfs count="47">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CCCCC"/>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hyperlink" Target="Matriz_sgto_PAAC_1217.xlsx#RESULTADOS!A1"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Matriz_sgto_PAAC_1217.xlsx#RESULTADOS!A1"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Matriz_sgto_PAAC_1217.xlsx#PAAC!C28" TargetMode="External"/><Relationship Id="rId2" Type="http://schemas.openxmlformats.org/officeDocument/2006/relationships/hyperlink" Target="Matriz_sgto_PAAC_1217.xlsx#PAAC!C42" TargetMode="External"/><Relationship Id="rId1" Type="http://schemas.openxmlformats.org/officeDocument/2006/relationships/hyperlink" Target="Matriz_sgto_PAAC_1217.xlsx#PAAC!C53" TargetMode="External"/><Relationship Id="rId6" Type="http://schemas.openxmlformats.org/officeDocument/2006/relationships/hyperlink" Target="Matriz_sgto_PAAC_1217.xlsx#PAAC!C4" TargetMode="External"/><Relationship Id="rId5" Type="http://schemas.openxmlformats.org/officeDocument/2006/relationships/hyperlink" Target="Matriz_sgto_PAAC_1217.xlsx#TR&#193;MITES!B4" TargetMode="External"/><Relationship Id="rId4" Type="http://schemas.openxmlformats.org/officeDocument/2006/relationships/hyperlink" Target="Matriz_sgto_PAAC_1217.xlsx#PAAC!C15" TargetMode="External"/></Relationships>
</file>

<file path=xl/drawings/drawing1.xml><?xml version="1.0" encoding="utf-8"?>
<xdr:wsDr xmlns:xdr="http://schemas.openxmlformats.org/drawingml/2006/spreadsheetDrawing" xmlns:a="http://schemas.openxmlformats.org/drawingml/2006/main">
  <xdr:twoCellAnchor>
    <xdr:from>
      <xdr:col>27</xdr:col>
      <xdr:colOff>329045</xdr:colOff>
      <xdr:row>2</xdr:row>
      <xdr:rowOff>69274</xdr:rowOff>
    </xdr:from>
    <xdr:to>
      <xdr:col>30</xdr:col>
      <xdr:colOff>398318</xdr:colOff>
      <xdr:row>2</xdr:row>
      <xdr:rowOff>1991592</xdr:rowOff>
    </xdr:to>
    <xdr:sp macro="" textlink="">
      <xdr:nvSpPr>
        <xdr:cNvPr id="2" name="Flecha derecha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bwMode="auto">
        <a:xfrm>
          <a:off x="26167772" y="2095501"/>
          <a:ext cx="2615046" cy="1922318"/>
        </a:xfrm>
        <a:prstGeom prst="rightArrow">
          <a:avLst/>
        </a:prstGeom>
        <a:ln>
          <a:headEnd type="none" w="med" len="med"/>
          <a:tailEnd type="none" w="med" len="med"/>
        </a:ln>
        <a:extLst/>
      </xdr:spPr>
      <xdr:style>
        <a:lnRef idx="0">
          <a:schemeClr val="dk1"/>
        </a:lnRef>
        <a:fillRef idx="3">
          <a:schemeClr val="dk1"/>
        </a:fillRef>
        <a:effectRef idx="3">
          <a:schemeClr val="dk1"/>
        </a:effectRef>
        <a:fontRef idx="minor">
          <a:schemeClr val="lt1"/>
        </a:fontRef>
      </xdr:style>
      <xdr:txBody>
        <a:bodyPr vertOverflow="clip" horzOverflow="clip" wrap="square" lIns="18288" tIns="0" rIns="0" bIns="0" rtlCol="0" anchor="ctr" upright="1"/>
        <a:lstStyle/>
        <a:p>
          <a:pPr algn="ctr"/>
          <a:r>
            <a:rPr lang="en-US" sz="2000" b="1"/>
            <a:t>VOLVER AL INFORME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675410</xdr:colOff>
      <xdr:row>1</xdr:row>
      <xdr:rowOff>242455</xdr:rowOff>
    </xdr:from>
    <xdr:to>
      <xdr:col>24</xdr:col>
      <xdr:colOff>744683</xdr:colOff>
      <xdr:row>2</xdr:row>
      <xdr:rowOff>1593273</xdr:rowOff>
    </xdr:to>
    <xdr:sp macro="" textlink="">
      <xdr:nvSpPr>
        <xdr:cNvPr id="2" name="Flecha derecha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bwMode="auto">
        <a:xfrm>
          <a:off x="42325637" y="1922319"/>
          <a:ext cx="2615046" cy="1922318"/>
        </a:xfrm>
        <a:prstGeom prst="rightArrow">
          <a:avLst/>
        </a:prstGeom>
        <a:ln>
          <a:headEnd type="none" w="med" len="med"/>
          <a:tailEnd type="none" w="med" len="med"/>
        </a:ln>
        <a:extLst/>
      </xdr:spPr>
      <xdr:style>
        <a:lnRef idx="0">
          <a:schemeClr val="dk1"/>
        </a:lnRef>
        <a:fillRef idx="3">
          <a:schemeClr val="dk1"/>
        </a:fillRef>
        <a:effectRef idx="3">
          <a:schemeClr val="dk1"/>
        </a:effectRef>
        <a:fontRef idx="minor">
          <a:schemeClr val="lt1"/>
        </a:fontRef>
      </xdr:style>
      <xdr:txBody>
        <a:bodyPr vertOverflow="clip" horzOverflow="clip" wrap="square" lIns="18288" tIns="0" rIns="0" bIns="0" rtlCol="0" anchor="ctr" upright="1"/>
        <a:lstStyle/>
        <a:p>
          <a:pPr algn="ctr"/>
          <a:r>
            <a:rPr lang="en-US" sz="2000" b="1"/>
            <a:t>VOLVER AL INFORME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190500</xdr:colOff>
      <xdr:row>60</xdr:row>
      <xdr:rowOff>225137</xdr:rowOff>
    </xdr:from>
    <xdr:to>
      <xdr:col>9</xdr:col>
      <xdr:colOff>1610590</xdr:colOff>
      <xdr:row>60</xdr:row>
      <xdr:rowOff>1714500</xdr:rowOff>
    </xdr:to>
    <xdr:sp macro="" textlink="">
      <xdr:nvSpPr>
        <xdr:cNvPr id="7" name="Flecha derecha 6">
          <a:hlinkClick xmlns:r="http://schemas.openxmlformats.org/officeDocument/2006/relationships" r:id="rId1"/>
          <a:extLst>
            <a:ext uri="{FF2B5EF4-FFF2-40B4-BE49-F238E27FC236}">
              <a16:creationId xmlns:a16="http://schemas.microsoft.com/office/drawing/2014/main" id="{00000000-0008-0000-0200-000007000000}"/>
            </a:ext>
          </a:extLst>
        </xdr:cNvPr>
        <xdr:cNvSpPr/>
      </xdr:nvSpPr>
      <xdr:spPr bwMode="auto">
        <a:xfrm>
          <a:off x="15707591" y="52023819"/>
          <a:ext cx="1420090" cy="1489363"/>
        </a:xfrm>
        <a:prstGeom prst="rightArrow">
          <a:avLst/>
        </a:prstGeom>
        <a:ln>
          <a:headEnd type="none" w="med" len="med"/>
          <a:tailEnd type="none" w="med" len="med"/>
        </a:ln>
        <a:extLst/>
      </xdr:spPr>
      <xdr:style>
        <a:lnRef idx="0">
          <a:schemeClr val="dk1"/>
        </a:lnRef>
        <a:fillRef idx="3">
          <a:schemeClr val="dk1"/>
        </a:fillRef>
        <a:effectRef idx="3">
          <a:schemeClr val="dk1"/>
        </a:effectRef>
        <a:fontRef idx="minor">
          <a:schemeClr val="lt1"/>
        </a:fontRef>
      </xdr:style>
      <xdr:txBody>
        <a:bodyPr vertOverflow="clip" horzOverflow="clip" wrap="square" lIns="18288" tIns="0" rIns="0" bIns="0" rtlCol="0" anchor="ctr" anchorCtr="0" upright="1"/>
        <a:lstStyle/>
        <a:p>
          <a:pPr algn="ctr"/>
          <a:r>
            <a:rPr lang="en-US" sz="1100" b="1"/>
            <a:t>INICIATIVAS ADICIONALES</a:t>
          </a:r>
        </a:p>
      </xdr:txBody>
    </xdr:sp>
    <xdr:clientData/>
  </xdr:twoCellAnchor>
  <xdr:twoCellAnchor>
    <xdr:from>
      <xdr:col>0</xdr:col>
      <xdr:colOff>0</xdr:colOff>
      <xdr:row>60</xdr:row>
      <xdr:rowOff>0</xdr:rowOff>
    </xdr:from>
    <xdr:to>
      <xdr:col>0</xdr:col>
      <xdr:colOff>381000</xdr:colOff>
      <xdr:row>60</xdr:row>
      <xdr:rowOff>314325</xdr:rowOff>
    </xdr:to>
    <xdr:sp macro="" textlink="">
      <xdr:nvSpPr>
        <xdr:cNvPr id="2049" name="Text Box 1">
          <a:extLst>
            <a:ext uri="{FF2B5EF4-FFF2-40B4-BE49-F238E27FC236}">
              <a16:creationId xmlns:a16="http://schemas.microsoft.com/office/drawing/2014/main" id="{00000000-0008-0000-0200-000001080000}"/>
            </a:ext>
          </a:extLst>
        </xdr:cNvPr>
        <xdr:cNvSpPr txBox="1">
          <a:spLocks noChangeArrowheads="1"/>
        </xdr:cNvSpPr>
      </xdr:nvSpPr>
      <xdr:spPr bwMode="auto">
        <a:xfrm>
          <a:off x="0" y="51825525"/>
          <a:ext cx="381000" cy="314325"/>
        </a:xfrm>
        <a:prstGeom prst="rect">
          <a:avLst/>
        </a:prstGeom>
        <a:solidFill>
          <a:srgbClr val="FFFFFF"/>
        </a:solidFill>
        <a:ln w="9525">
          <a:solidFill>
            <a:srgbClr val="000000"/>
          </a:solidFill>
          <a:miter lim="800000"/>
          <a:headEnd/>
          <a:tailEnd/>
        </a:ln>
      </xdr:spPr>
      <xdr:txBody>
        <a:bodyPr vertOverflow="clip" wrap="square" lIns="18288" tIns="18288" rIns="0" bIns="0" anchor="t" upright="1"/>
        <a:lstStyle/>
        <a:p>
          <a:pPr algn="l" rtl="0">
            <a:defRPr sz="1000"/>
          </a:pPr>
          <a:r>
            <a:rPr lang="en-US" sz="1000" b="0" i="0" u="none" strike="noStrike" baseline="0">
              <a:solidFill>
                <a:srgbClr val="000000"/>
              </a:solidFill>
              <a:latin typeface="Arial"/>
              <a:cs typeface="Arial"/>
            </a:rPr>
            <a:t>INICIATIVAS ADICIONALES</a:t>
          </a:r>
        </a:p>
      </xdr:txBody>
    </xdr:sp>
    <xdr:clientData/>
  </xdr:twoCellAnchor>
  <xdr:twoCellAnchor>
    <xdr:from>
      <xdr:col>9</xdr:col>
      <xdr:colOff>259773</xdr:colOff>
      <xdr:row>54</xdr:row>
      <xdr:rowOff>640773</xdr:rowOff>
    </xdr:from>
    <xdr:to>
      <xdr:col>9</xdr:col>
      <xdr:colOff>1679863</xdr:colOff>
      <xdr:row>55</xdr:row>
      <xdr:rowOff>1350817</xdr:rowOff>
    </xdr:to>
    <xdr:sp macro="" textlink="">
      <xdr:nvSpPr>
        <xdr:cNvPr id="9" name="Flecha derecha 8">
          <a:hlinkClick xmlns:r="http://schemas.openxmlformats.org/officeDocument/2006/relationships" r:id="rId2"/>
          <a:extLst>
            <a:ext uri="{FF2B5EF4-FFF2-40B4-BE49-F238E27FC236}">
              <a16:creationId xmlns:a16="http://schemas.microsoft.com/office/drawing/2014/main" id="{00000000-0008-0000-0200-000009000000}"/>
            </a:ext>
          </a:extLst>
        </xdr:cNvPr>
        <xdr:cNvSpPr/>
      </xdr:nvSpPr>
      <xdr:spPr bwMode="auto">
        <a:xfrm>
          <a:off x="15776864" y="46308818"/>
          <a:ext cx="1420090" cy="1489363"/>
        </a:xfrm>
        <a:prstGeom prst="rightArrow">
          <a:avLst/>
        </a:prstGeom>
        <a:ln>
          <a:headEnd type="none" w="med" len="med"/>
          <a:tailEnd type="none" w="med" len="med"/>
        </a:ln>
        <a:extLst/>
      </xdr:spPr>
      <xdr:style>
        <a:lnRef idx="0">
          <a:schemeClr val="dk1"/>
        </a:lnRef>
        <a:fillRef idx="3">
          <a:schemeClr val="dk1"/>
        </a:fillRef>
        <a:effectRef idx="3">
          <a:schemeClr val="dk1"/>
        </a:effectRef>
        <a:fontRef idx="minor">
          <a:schemeClr val="lt1"/>
        </a:fontRef>
      </xdr:style>
      <xdr:txBody>
        <a:bodyPr vertOverflow="clip" horzOverflow="clip" wrap="square" lIns="18288" tIns="0" rIns="0" bIns="0" rtlCol="0" anchor="ctr" anchorCtr="0" upright="1"/>
        <a:lstStyle/>
        <a:p>
          <a:pPr algn="ctr"/>
          <a:r>
            <a:rPr lang="en-US" sz="1100" b="1"/>
            <a:t>TRANSPARENCIA</a:t>
          </a:r>
        </a:p>
      </xdr:txBody>
    </xdr:sp>
    <xdr:clientData/>
  </xdr:twoCellAnchor>
  <xdr:twoCellAnchor>
    <xdr:from>
      <xdr:col>9</xdr:col>
      <xdr:colOff>259773</xdr:colOff>
      <xdr:row>40</xdr:row>
      <xdr:rowOff>727363</xdr:rowOff>
    </xdr:from>
    <xdr:to>
      <xdr:col>9</xdr:col>
      <xdr:colOff>1679863</xdr:colOff>
      <xdr:row>41</xdr:row>
      <xdr:rowOff>761998</xdr:rowOff>
    </xdr:to>
    <xdr:sp macro="" textlink="">
      <xdr:nvSpPr>
        <xdr:cNvPr id="10" name="Flecha derecha 9">
          <a:hlinkClick xmlns:r="http://schemas.openxmlformats.org/officeDocument/2006/relationships" r:id="rId3"/>
          <a:extLst>
            <a:ext uri="{FF2B5EF4-FFF2-40B4-BE49-F238E27FC236}">
              <a16:creationId xmlns:a16="http://schemas.microsoft.com/office/drawing/2014/main" id="{00000000-0008-0000-0200-00000A000000}"/>
            </a:ext>
          </a:extLst>
        </xdr:cNvPr>
        <xdr:cNvSpPr/>
      </xdr:nvSpPr>
      <xdr:spPr bwMode="auto">
        <a:xfrm>
          <a:off x="15776864" y="33614590"/>
          <a:ext cx="1420090" cy="1489363"/>
        </a:xfrm>
        <a:prstGeom prst="rightArrow">
          <a:avLst/>
        </a:prstGeom>
        <a:ln>
          <a:headEnd type="none" w="med" len="med"/>
          <a:tailEnd type="none" w="med" len="med"/>
        </a:ln>
        <a:extLst/>
      </xdr:spPr>
      <xdr:style>
        <a:lnRef idx="0">
          <a:schemeClr val="dk1"/>
        </a:lnRef>
        <a:fillRef idx="3">
          <a:schemeClr val="dk1"/>
        </a:fillRef>
        <a:effectRef idx="3">
          <a:schemeClr val="dk1"/>
        </a:effectRef>
        <a:fontRef idx="minor">
          <a:schemeClr val="lt1"/>
        </a:fontRef>
      </xdr:style>
      <xdr:txBody>
        <a:bodyPr vertOverflow="clip" horzOverflow="clip" wrap="square" lIns="18288" tIns="0" rIns="0" bIns="0" rtlCol="0" anchor="ctr" anchorCtr="0" upright="1"/>
        <a:lstStyle/>
        <a:p>
          <a:pPr algn="ctr"/>
          <a:r>
            <a:rPr lang="en-US" sz="1100" b="1"/>
            <a:t>ATENCIÓN A LA CIUDADANÍA</a:t>
          </a:r>
        </a:p>
      </xdr:txBody>
    </xdr:sp>
    <xdr:clientData/>
  </xdr:twoCellAnchor>
  <xdr:twoCellAnchor>
    <xdr:from>
      <xdr:col>9</xdr:col>
      <xdr:colOff>294409</xdr:colOff>
      <xdr:row>26</xdr:row>
      <xdr:rowOff>51955</xdr:rowOff>
    </xdr:from>
    <xdr:to>
      <xdr:col>9</xdr:col>
      <xdr:colOff>1714499</xdr:colOff>
      <xdr:row>27</xdr:row>
      <xdr:rowOff>1021772</xdr:rowOff>
    </xdr:to>
    <xdr:sp macro="" textlink="">
      <xdr:nvSpPr>
        <xdr:cNvPr id="11" name="Flecha derecha 10">
          <a:hlinkClick xmlns:r="http://schemas.openxmlformats.org/officeDocument/2006/relationships" r:id="rId4"/>
          <a:extLst>
            <a:ext uri="{FF2B5EF4-FFF2-40B4-BE49-F238E27FC236}">
              <a16:creationId xmlns:a16="http://schemas.microsoft.com/office/drawing/2014/main" id="{00000000-0008-0000-0200-00000B000000}"/>
            </a:ext>
          </a:extLst>
        </xdr:cNvPr>
        <xdr:cNvSpPr/>
      </xdr:nvSpPr>
      <xdr:spPr bwMode="auto">
        <a:xfrm>
          <a:off x="15811500" y="20089091"/>
          <a:ext cx="1420090" cy="1489363"/>
        </a:xfrm>
        <a:prstGeom prst="rightArrow">
          <a:avLst/>
        </a:prstGeom>
        <a:ln>
          <a:headEnd type="none" w="med" len="med"/>
          <a:tailEnd type="none" w="med" len="med"/>
        </a:ln>
        <a:extLst/>
      </xdr:spPr>
      <xdr:style>
        <a:lnRef idx="0">
          <a:schemeClr val="dk1"/>
        </a:lnRef>
        <a:fillRef idx="3">
          <a:schemeClr val="dk1"/>
        </a:fillRef>
        <a:effectRef idx="3">
          <a:schemeClr val="dk1"/>
        </a:effectRef>
        <a:fontRef idx="minor">
          <a:schemeClr val="lt1"/>
        </a:fontRef>
      </xdr:style>
      <xdr:txBody>
        <a:bodyPr vertOverflow="clip" horzOverflow="clip" wrap="square" lIns="18288" tIns="0" rIns="0" bIns="0" rtlCol="0" anchor="ctr" anchorCtr="0" upright="1"/>
        <a:lstStyle/>
        <a:p>
          <a:pPr algn="ctr"/>
          <a:r>
            <a:rPr lang="en-US" sz="1100" b="1"/>
            <a:t>RENDICIÓN DE CUENTAS</a:t>
          </a:r>
        </a:p>
      </xdr:txBody>
    </xdr:sp>
    <xdr:clientData/>
  </xdr:twoCellAnchor>
  <xdr:twoCellAnchor>
    <xdr:from>
      <xdr:col>9</xdr:col>
      <xdr:colOff>242455</xdr:colOff>
      <xdr:row>16</xdr:row>
      <xdr:rowOff>138546</xdr:rowOff>
    </xdr:from>
    <xdr:to>
      <xdr:col>9</xdr:col>
      <xdr:colOff>1662545</xdr:colOff>
      <xdr:row>19</xdr:row>
      <xdr:rowOff>190500</xdr:rowOff>
    </xdr:to>
    <xdr:sp macro="" textlink="">
      <xdr:nvSpPr>
        <xdr:cNvPr id="12" name="Flecha derecha 11">
          <a:hlinkClick xmlns:r="http://schemas.openxmlformats.org/officeDocument/2006/relationships" r:id="rId5"/>
          <a:extLst>
            <a:ext uri="{FF2B5EF4-FFF2-40B4-BE49-F238E27FC236}">
              <a16:creationId xmlns:a16="http://schemas.microsoft.com/office/drawing/2014/main" id="{00000000-0008-0000-0200-00000C000000}"/>
            </a:ext>
          </a:extLst>
        </xdr:cNvPr>
        <xdr:cNvSpPr/>
      </xdr:nvSpPr>
      <xdr:spPr bwMode="auto">
        <a:xfrm>
          <a:off x="15759546" y="13767955"/>
          <a:ext cx="1420090" cy="1489363"/>
        </a:xfrm>
        <a:prstGeom prst="rightArrow">
          <a:avLst/>
        </a:prstGeom>
        <a:ln>
          <a:headEnd type="none" w="med" len="med"/>
          <a:tailEnd type="none" w="med" len="med"/>
        </a:ln>
        <a:extLst/>
      </xdr:spPr>
      <xdr:style>
        <a:lnRef idx="0">
          <a:schemeClr val="dk1"/>
        </a:lnRef>
        <a:fillRef idx="3">
          <a:schemeClr val="dk1"/>
        </a:fillRef>
        <a:effectRef idx="3">
          <a:schemeClr val="dk1"/>
        </a:effectRef>
        <a:fontRef idx="minor">
          <a:schemeClr val="lt1"/>
        </a:fontRef>
      </xdr:style>
      <xdr:txBody>
        <a:bodyPr vertOverflow="clip" horzOverflow="clip" wrap="square" lIns="18288" tIns="0" rIns="0" bIns="0" rtlCol="0" anchor="ctr" anchorCtr="0" upright="1"/>
        <a:lstStyle/>
        <a:p>
          <a:pPr algn="ctr"/>
          <a:r>
            <a:rPr lang="en-US" sz="1100" b="1"/>
            <a:t>TRÁMITES</a:t>
          </a:r>
        </a:p>
      </xdr:txBody>
    </xdr:sp>
    <xdr:clientData/>
  </xdr:twoCellAnchor>
  <xdr:twoCellAnchor>
    <xdr:from>
      <xdr:col>9</xdr:col>
      <xdr:colOff>190500</xdr:colOff>
      <xdr:row>7</xdr:row>
      <xdr:rowOff>519546</xdr:rowOff>
    </xdr:from>
    <xdr:to>
      <xdr:col>9</xdr:col>
      <xdr:colOff>1610590</xdr:colOff>
      <xdr:row>8</xdr:row>
      <xdr:rowOff>675409</xdr:rowOff>
    </xdr:to>
    <xdr:sp macro="" textlink="">
      <xdr:nvSpPr>
        <xdr:cNvPr id="13" name="Flecha derecha 12">
          <a:hlinkClick xmlns:r="http://schemas.openxmlformats.org/officeDocument/2006/relationships" r:id="rId6"/>
          <a:extLst>
            <a:ext uri="{FF2B5EF4-FFF2-40B4-BE49-F238E27FC236}">
              <a16:creationId xmlns:a16="http://schemas.microsoft.com/office/drawing/2014/main" id="{00000000-0008-0000-0200-00000D000000}"/>
            </a:ext>
          </a:extLst>
        </xdr:cNvPr>
        <xdr:cNvSpPr/>
      </xdr:nvSpPr>
      <xdr:spPr bwMode="auto">
        <a:xfrm>
          <a:off x="15707591" y="7498773"/>
          <a:ext cx="1420090" cy="1489363"/>
        </a:xfrm>
        <a:prstGeom prst="rightArrow">
          <a:avLst/>
        </a:prstGeom>
        <a:ln>
          <a:headEnd type="none" w="med" len="med"/>
          <a:tailEnd type="none" w="med" len="med"/>
        </a:ln>
        <a:extLst/>
      </xdr:spPr>
      <xdr:style>
        <a:lnRef idx="0">
          <a:schemeClr val="dk1"/>
        </a:lnRef>
        <a:fillRef idx="3">
          <a:schemeClr val="dk1"/>
        </a:fillRef>
        <a:effectRef idx="3">
          <a:schemeClr val="dk1"/>
        </a:effectRef>
        <a:fontRef idx="minor">
          <a:schemeClr val="lt1"/>
        </a:fontRef>
      </xdr:style>
      <xdr:txBody>
        <a:bodyPr vertOverflow="clip" horzOverflow="clip" wrap="square" lIns="18288" tIns="0" rIns="0" bIns="0" rtlCol="0" anchor="ctr" anchorCtr="0" upright="1"/>
        <a:lstStyle/>
        <a:p>
          <a:pPr algn="ctr"/>
          <a:r>
            <a:rPr lang="en-US" sz="1100" b="1"/>
            <a:t>RIESGOS DE CORRUPCIÓN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hernan.cervera\Downloads\Copia%20de%20Matriz%20SUIT-%20DA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Normativas</v>
          </cell>
        </row>
        <row r="3">
          <cell r="G3" t="str">
            <v>Administrativas</v>
          </cell>
        </row>
        <row r="4">
          <cell r="G4" t="str">
            <v>Tecnologicas</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gobiernobogota.gov.co/sites/gobiernobogo-ta.gov.co/files/documentos/tabla_archivos/matriz_riesgos_de_corrupcion_v6.pdf" TargetMode="External"/><Relationship Id="rId3" Type="http://schemas.openxmlformats.org/officeDocument/2006/relationships/hyperlink" Target="http://www.gobiernobogota.gov.co/tabla_archivos/1010-informes-pqrs-2017" TargetMode="External"/><Relationship Id="rId7" Type="http://schemas.openxmlformats.org/officeDocument/2006/relationships/hyperlink" Target="http://www.gobiernobogota.gov.co/sites/gobiernobogo-ta.gov.co/files/documentos/tabla_archivos/matriz_riesgos_de_corrupcion_v6.pdf" TargetMode="External"/><Relationship Id="rId12" Type="http://schemas.openxmlformats.org/officeDocument/2006/relationships/drawing" Target="../drawings/drawing1.xml"/><Relationship Id="rId2" Type="http://schemas.openxmlformats.org/officeDocument/2006/relationships/hyperlink" Target="http://www.gobiernobogota.gov.co/transparencia/instrumentos-gestion-informacion-publica/Informe-pqr-denuncias-solicitudes" TargetMode="External"/><Relationship Id="rId1" Type="http://schemas.openxmlformats.org/officeDocument/2006/relationships/hyperlink" Target="http://www.gobiernobogota.gov.co/tabla_archivos/1010-informes-pqrs-2017" TargetMode="External"/><Relationship Id="rId6" Type="http://schemas.openxmlformats.org/officeDocument/2006/relationships/hyperlink" Target="http://www.gobiernobogota.gov.co/transparencia/contratacion/ejecucion_contratos" TargetMode="External"/><Relationship Id="rId11" Type="http://schemas.openxmlformats.org/officeDocument/2006/relationships/printerSettings" Target="../printerSettings/printerSettings1.bin"/><Relationship Id="rId5" Type="http://schemas.openxmlformats.org/officeDocument/2006/relationships/hyperlink" Target="http://www.gobiernobogota.gov.co/transparencia/contratacion/ejecucion_contratos" TargetMode="External"/><Relationship Id="rId10" Type="http://schemas.openxmlformats.org/officeDocument/2006/relationships/hyperlink" Target="http://www.gobiernobogota.gov.co/tabla_archivos/1010-informes-pqrs-2017" TargetMode="External"/><Relationship Id="rId4" Type="http://schemas.openxmlformats.org/officeDocument/2006/relationships/hyperlink" Target="http://www.gobiernobogota.gov.co/transparencia/planeacion/planes/matriz-seguimiento-ley-1712" TargetMode="External"/><Relationship Id="rId9" Type="http://schemas.openxmlformats.org/officeDocument/2006/relationships/hyperlink" Target="http://www.gobiernobogota.gov.co/transparencia/planeacion/metas-objetivos-indicadore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gobiernobogota.gov.co/jacdempresarios/login%20registro%20JACD" TargetMode="External"/><Relationship Id="rId2" Type="http://schemas.openxmlformats.org/officeDocument/2006/relationships/hyperlink" Target="http://www.gobiernobogota.gov.co/jacdempresarios/login%20registro%20JACD" TargetMode="External"/><Relationship Id="rId1" Type="http://schemas.openxmlformats.org/officeDocument/2006/relationships/hyperlink" Target="http://www.gobiernobogota.gov.co/jacdempresarios/login%20registro%20JACD"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BQ123"/>
  <sheetViews>
    <sheetView topLeftCell="A3" zoomScale="55" zoomScaleNormal="55" zoomScaleSheetLayoutView="55" workbookViewId="0">
      <pane xSplit="3" ySplit="1" topLeftCell="U4" activePane="bottomRight" state="frozen"/>
      <selection activeCell="AE4" sqref="AE4"/>
      <selection pane="topRight" activeCell="AE4" sqref="AE4"/>
      <selection pane="bottomLeft" activeCell="AE4" sqref="AE4"/>
      <selection pane="bottomRight" activeCell="W3" sqref="W3"/>
    </sheetView>
  </sheetViews>
  <sheetFormatPr baseColWidth="10" defaultColWidth="12.7109375" defaultRowHeight="15.75" x14ac:dyDescent="0.2"/>
  <cols>
    <col min="1" max="2" width="7.85546875" style="2" customWidth="1"/>
    <col min="3" max="3" width="7" style="1" customWidth="1"/>
    <col min="4" max="4" width="29.7109375" style="1" customWidth="1"/>
    <col min="5" max="5" width="25.42578125" style="1" customWidth="1"/>
    <col min="6" max="6" width="31.42578125" style="1" customWidth="1"/>
    <col min="7" max="18" width="3.42578125" style="1" customWidth="1"/>
    <col min="19" max="19" width="30.7109375" style="2" customWidth="1"/>
    <col min="20" max="20" width="25.42578125" style="2" customWidth="1"/>
    <col min="21" max="21" width="46.5703125" style="2" customWidth="1"/>
    <col min="22" max="22" width="17.140625" style="1" customWidth="1"/>
    <col min="23" max="23" width="46.140625" style="1" customWidth="1"/>
    <col min="24" max="24" width="58.85546875" style="1" customWidth="1"/>
    <col min="25" max="27" width="8.5703125" style="1" customWidth="1"/>
    <col min="28" max="59" width="12.7109375" style="48"/>
    <col min="60" max="69" width="12.7109375" style="1"/>
    <col min="70" max="16384" width="12.7109375" style="2"/>
  </cols>
  <sheetData>
    <row r="1" spans="1:69" s="1" customFormat="1" ht="132.75" customHeight="1" x14ac:dyDescent="0.2">
      <c r="A1" s="117" t="s">
        <v>272</v>
      </c>
      <c r="B1" s="118"/>
      <c r="C1" s="118"/>
      <c r="D1" s="118"/>
      <c r="E1" s="118"/>
      <c r="F1" s="118"/>
      <c r="G1" s="118"/>
      <c r="H1" s="118"/>
      <c r="I1" s="118"/>
      <c r="J1" s="118"/>
      <c r="K1" s="118"/>
      <c r="L1" s="118"/>
      <c r="M1" s="118"/>
      <c r="N1" s="118"/>
      <c r="O1" s="118"/>
      <c r="P1" s="118"/>
      <c r="Q1" s="118"/>
      <c r="R1" s="118"/>
      <c r="S1" s="118"/>
      <c r="T1" s="118"/>
      <c r="U1" s="118"/>
      <c r="V1" s="118"/>
      <c r="W1" s="118"/>
      <c r="X1" s="118"/>
      <c r="Y1" s="119"/>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row>
    <row r="2" spans="1:69" s="1" customFormat="1" ht="27" customHeight="1" x14ac:dyDescent="0.2">
      <c r="A2" s="27"/>
      <c r="B2" s="27"/>
      <c r="C2" s="27"/>
      <c r="D2" s="27"/>
      <c r="E2" s="27"/>
      <c r="F2" s="27"/>
      <c r="G2" s="27"/>
      <c r="H2" s="27"/>
      <c r="I2" s="27"/>
      <c r="J2" s="27"/>
      <c r="K2" s="27"/>
      <c r="L2" s="27"/>
      <c r="M2" s="27"/>
      <c r="N2" s="27"/>
      <c r="O2" s="27"/>
      <c r="P2" s="27"/>
      <c r="Q2" s="27"/>
      <c r="R2" s="27"/>
      <c r="S2" s="120" t="s">
        <v>320</v>
      </c>
      <c r="T2" s="120"/>
      <c r="U2" s="121"/>
      <c r="V2" s="92" t="s">
        <v>323</v>
      </c>
      <c r="W2" s="93"/>
      <c r="X2" s="93"/>
      <c r="Y2" s="93"/>
      <c r="Z2" s="93"/>
      <c r="AA2" s="94"/>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row>
    <row r="3" spans="1:69" ht="159" customHeight="1" x14ac:dyDescent="0.2">
      <c r="A3" s="26" t="s">
        <v>273</v>
      </c>
      <c r="B3" s="26" t="s">
        <v>0</v>
      </c>
      <c r="C3" s="124" t="s">
        <v>1</v>
      </c>
      <c r="D3" s="124"/>
      <c r="E3" s="3" t="s">
        <v>2</v>
      </c>
      <c r="F3" s="3" t="s">
        <v>3</v>
      </c>
      <c r="G3" s="26" t="s">
        <v>4</v>
      </c>
      <c r="H3" s="26" t="s">
        <v>5</v>
      </c>
      <c r="I3" s="26" t="s">
        <v>6</v>
      </c>
      <c r="J3" s="26" t="s">
        <v>7</v>
      </c>
      <c r="K3" s="26" t="s">
        <v>8</v>
      </c>
      <c r="L3" s="26" t="s">
        <v>9</v>
      </c>
      <c r="M3" s="26" t="s">
        <v>10</v>
      </c>
      <c r="N3" s="26" t="s">
        <v>11</v>
      </c>
      <c r="O3" s="26" t="s">
        <v>12</v>
      </c>
      <c r="P3" s="26" t="s">
        <v>13</v>
      </c>
      <c r="Q3" s="26" t="s">
        <v>14</v>
      </c>
      <c r="R3" s="26" t="s">
        <v>15</v>
      </c>
      <c r="S3" s="25" t="s">
        <v>199</v>
      </c>
      <c r="T3" s="25" t="s">
        <v>279</v>
      </c>
      <c r="U3" s="25" t="s">
        <v>280</v>
      </c>
      <c r="V3" s="3" t="s">
        <v>369</v>
      </c>
      <c r="W3" s="3" t="s">
        <v>322</v>
      </c>
      <c r="X3" s="3" t="s">
        <v>326</v>
      </c>
      <c r="Y3" s="52" t="s">
        <v>366</v>
      </c>
      <c r="Z3" s="52" t="s">
        <v>367</v>
      </c>
      <c r="AA3" s="52" t="s">
        <v>368</v>
      </c>
    </row>
    <row r="4" spans="1:69" s="9" customFormat="1" ht="330" customHeight="1" x14ac:dyDescent="0.2">
      <c r="A4" s="99" t="s">
        <v>274</v>
      </c>
      <c r="B4" s="98" t="s">
        <v>16</v>
      </c>
      <c r="C4" s="71" t="s">
        <v>17</v>
      </c>
      <c r="D4" s="55" t="s">
        <v>200</v>
      </c>
      <c r="E4" s="55" t="s">
        <v>18</v>
      </c>
      <c r="F4" s="46" t="s">
        <v>19</v>
      </c>
      <c r="G4" s="6"/>
      <c r="H4" s="6"/>
      <c r="I4" s="6"/>
      <c r="J4" s="7"/>
      <c r="K4" s="8"/>
      <c r="L4" s="4"/>
      <c r="M4" s="4"/>
      <c r="N4" s="4"/>
      <c r="O4" s="4"/>
      <c r="P4" s="4"/>
      <c r="Q4" s="4"/>
      <c r="R4" s="4"/>
      <c r="S4" s="46"/>
      <c r="T4" s="22"/>
      <c r="U4" s="46"/>
      <c r="V4" s="22" t="s">
        <v>324</v>
      </c>
      <c r="W4" s="84" t="s">
        <v>357</v>
      </c>
      <c r="X4" s="50" t="s">
        <v>415</v>
      </c>
      <c r="Y4" s="53">
        <v>1</v>
      </c>
      <c r="Z4" s="90">
        <f>AVERAGE(Y4:Y7)</f>
        <v>0.85000000000000009</v>
      </c>
      <c r="AA4" s="90">
        <f>AVERAGE(Z4:Z14)</f>
        <v>0.90999999999999992</v>
      </c>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1"/>
      <c r="BI4" s="1"/>
      <c r="BJ4" s="1"/>
      <c r="BK4" s="1"/>
      <c r="BL4" s="1"/>
      <c r="BM4" s="1"/>
      <c r="BN4" s="1"/>
      <c r="BO4" s="1"/>
      <c r="BP4" s="1"/>
      <c r="BQ4" s="1"/>
    </row>
    <row r="5" spans="1:69" s="9" customFormat="1" ht="330" customHeight="1" x14ac:dyDescent="0.2">
      <c r="A5" s="100"/>
      <c r="B5" s="98"/>
      <c r="C5" s="71" t="s">
        <v>20</v>
      </c>
      <c r="D5" s="55" t="s">
        <v>21</v>
      </c>
      <c r="E5" s="55" t="s">
        <v>22</v>
      </c>
      <c r="F5" s="46" t="s">
        <v>23</v>
      </c>
      <c r="G5" s="4"/>
      <c r="H5" s="4"/>
      <c r="I5" s="22"/>
      <c r="J5" s="22"/>
      <c r="K5" s="22"/>
      <c r="L5" s="8"/>
      <c r="M5" s="8"/>
      <c r="N5" s="22"/>
      <c r="O5" s="22"/>
      <c r="P5" s="4"/>
      <c r="Q5" s="4"/>
      <c r="R5" s="4"/>
      <c r="S5" s="46"/>
      <c r="T5" s="22"/>
      <c r="U5" s="46"/>
      <c r="V5" s="22" t="s">
        <v>324</v>
      </c>
      <c r="W5" s="84" t="s">
        <v>358</v>
      </c>
      <c r="X5" s="50" t="s">
        <v>359</v>
      </c>
      <c r="Y5" s="53">
        <v>0.8</v>
      </c>
      <c r="Z5" s="90"/>
      <c r="AA5" s="90"/>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1"/>
      <c r="BI5" s="1"/>
      <c r="BJ5" s="1"/>
      <c r="BK5" s="1"/>
      <c r="BL5" s="1"/>
      <c r="BM5" s="1"/>
      <c r="BN5" s="1"/>
      <c r="BO5" s="1"/>
      <c r="BP5" s="1"/>
      <c r="BQ5" s="1"/>
    </row>
    <row r="6" spans="1:69" s="9" customFormat="1" ht="330" customHeight="1" x14ac:dyDescent="0.2">
      <c r="A6" s="100"/>
      <c r="B6" s="98"/>
      <c r="C6" s="71" t="s">
        <v>24</v>
      </c>
      <c r="D6" s="55" t="s">
        <v>25</v>
      </c>
      <c r="E6" s="55" t="s">
        <v>26</v>
      </c>
      <c r="F6" s="46" t="s">
        <v>27</v>
      </c>
      <c r="G6" s="4"/>
      <c r="H6" s="4"/>
      <c r="I6" s="4"/>
      <c r="J6" s="4"/>
      <c r="K6" s="22"/>
      <c r="L6" s="22"/>
      <c r="M6" s="22"/>
      <c r="N6" s="4"/>
      <c r="O6" s="4"/>
      <c r="P6" s="8"/>
      <c r="Q6" s="8"/>
      <c r="R6" s="8"/>
      <c r="S6" s="46"/>
      <c r="T6" s="122" t="s">
        <v>416</v>
      </c>
      <c r="U6" s="105" t="s">
        <v>417</v>
      </c>
      <c r="V6" s="22" t="s">
        <v>325</v>
      </c>
      <c r="W6" s="84" t="s">
        <v>360</v>
      </c>
      <c r="X6" s="50" t="s">
        <v>361</v>
      </c>
      <c r="Y6" s="53">
        <v>0.8</v>
      </c>
      <c r="Z6" s="90"/>
      <c r="AA6" s="90"/>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1"/>
      <c r="BI6" s="1"/>
      <c r="BJ6" s="1"/>
      <c r="BK6" s="1"/>
      <c r="BL6" s="1"/>
      <c r="BM6" s="1"/>
      <c r="BN6" s="1"/>
      <c r="BO6" s="1"/>
      <c r="BP6" s="1"/>
      <c r="BQ6" s="1"/>
    </row>
    <row r="7" spans="1:69" s="9" customFormat="1" ht="330" customHeight="1" x14ac:dyDescent="0.2">
      <c r="A7" s="100"/>
      <c r="B7" s="98"/>
      <c r="C7" s="71" t="s">
        <v>28</v>
      </c>
      <c r="D7" s="55" t="s">
        <v>29</v>
      </c>
      <c r="E7" s="55" t="s">
        <v>26</v>
      </c>
      <c r="F7" s="46" t="s">
        <v>27</v>
      </c>
      <c r="G7" s="4"/>
      <c r="H7" s="4"/>
      <c r="I7" s="4"/>
      <c r="J7" s="4"/>
      <c r="K7" s="4"/>
      <c r="L7" s="4"/>
      <c r="M7" s="4"/>
      <c r="N7" s="4"/>
      <c r="O7" s="4"/>
      <c r="P7" s="8"/>
      <c r="Q7" s="8"/>
      <c r="R7" s="8"/>
      <c r="S7" s="46"/>
      <c r="T7" s="123"/>
      <c r="U7" s="106"/>
      <c r="V7" s="22" t="s">
        <v>325</v>
      </c>
      <c r="W7" s="84" t="s">
        <v>360</v>
      </c>
      <c r="X7" s="50" t="s">
        <v>361</v>
      </c>
      <c r="Y7" s="53">
        <v>0.8</v>
      </c>
      <c r="Z7" s="90"/>
      <c r="AA7" s="90"/>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1"/>
      <c r="BI7" s="1"/>
      <c r="BJ7" s="1"/>
      <c r="BK7" s="1"/>
      <c r="BL7" s="1"/>
      <c r="BM7" s="1"/>
      <c r="BN7" s="1"/>
      <c r="BO7" s="1"/>
      <c r="BP7" s="1"/>
      <c r="BQ7" s="1"/>
    </row>
    <row r="8" spans="1:69" s="9" customFormat="1" ht="330" customHeight="1" x14ac:dyDescent="0.2">
      <c r="A8" s="100"/>
      <c r="B8" s="98" t="s">
        <v>30</v>
      </c>
      <c r="C8" s="71" t="s">
        <v>31</v>
      </c>
      <c r="D8" s="55" t="s">
        <v>32</v>
      </c>
      <c r="E8" s="47" t="s">
        <v>33</v>
      </c>
      <c r="F8" s="46" t="s">
        <v>27</v>
      </c>
      <c r="G8" s="22"/>
      <c r="H8" s="4"/>
      <c r="I8" s="4"/>
      <c r="J8" s="11"/>
      <c r="K8" s="11"/>
      <c r="L8" s="4"/>
      <c r="M8" s="4"/>
      <c r="N8" s="4"/>
      <c r="O8" s="4"/>
      <c r="P8" s="4"/>
      <c r="Q8" s="4"/>
      <c r="R8" s="4"/>
      <c r="S8" s="46"/>
      <c r="T8" s="22"/>
      <c r="U8" s="46"/>
      <c r="V8" s="22" t="s">
        <v>324</v>
      </c>
      <c r="W8" s="84" t="s">
        <v>362</v>
      </c>
      <c r="X8" s="50" t="s">
        <v>418</v>
      </c>
      <c r="Y8" s="53">
        <v>1</v>
      </c>
      <c r="Z8" s="90">
        <f>AVERAGE(Y8:Y10)</f>
        <v>1</v>
      </c>
      <c r="AA8" s="90"/>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1"/>
      <c r="BI8" s="1"/>
      <c r="BJ8" s="1"/>
      <c r="BK8" s="1"/>
      <c r="BL8" s="1"/>
      <c r="BM8" s="1"/>
      <c r="BN8" s="1"/>
      <c r="BO8" s="1"/>
      <c r="BP8" s="1"/>
      <c r="BQ8" s="1"/>
    </row>
    <row r="9" spans="1:69" ht="330" customHeight="1" x14ac:dyDescent="0.2">
      <c r="A9" s="100"/>
      <c r="B9" s="98"/>
      <c r="C9" s="71" t="s">
        <v>34</v>
      </c>
      <c r="D9" s="55" t="s">
        <v>35</v>
      </c>
      <c r="E9" s="47" t="s">
        <v>36</v>
      </c>
      <c r="F9" s="46" t="s">
        <v>201</v>
      </c>
      <c r="G9" s="4"/>
      <c r="H9" s="22"/>
      <c r="I9" s="4"/>
      <c r="J9" s="4"/>
      <c r="K9" s="4"/>
      <c r="L9" s="4"/>
      <c r="M9" s="4"/>
      <c r="N9" s="11"/>
      <c r="O9" s="11"/>
      <c r="P9" s="4"/>
      <c r="Q9" s="4"/>
      <c r="R9" s="4"/>
      <c r="S9" s="46"/>
      <c r="T9" s="44" t="s">
        <v>282</v>
      </c>
      <c r="U9" s="46" t="s">
        <v>419</v>
      </c>
      <c r="V9" s="28" t="s">
        <v>324</v>
      </c>
      <c r="W9" s="84" t="s">
        <v>363</v>
      </c>
      <c r="X9" s="50" t="s">
        <v>364</v>
      </c>
      <c r="Y9" s="53">
        <v>1</v>
      </c>
      <c r="Z9" s="90"/>
      <c r="AA9" s="90"/>
    </row>
    <row r="10" spans="1:69" ht="330" customHeight="1" x14ac:dyDescent="0.2">
      <c r="A10" s="100"/>
      <c r="B10" s="98"/>
      <c r="C10" s="71" t="s">
        <v>37</v>
      </c>
      <c r="D10" s="55" t="s">
        <v>202</v>
      </c>
      <c r="E10" s="47" t="s">
        <v>203</v>
      </c>
      <c r="F10" s="46" t="s">
        <v>201</v>
      </c>
      <c r="G10" s="8"/>
      <c r="H10" s="4"/>
      <c r="I10" s="8"/>
      <c r="J10" s="8"/>
      <c r="K10" s="4"/>
      <c r="L10" s="4"/>
      <c r="M10" s="22"/>
      <c r="N10" s="8"/>
      <c r="O10" s="8"/>
      <c r="P10" s="4"/>
      <c r="Q10" s="22"/>
      <c r="R10" s="22"/>
      <c r="S10" s="46"/>
      <c r="T10" s="44" t="s">
        <v>282</v>
      </c>
      <c r="U10" s="50" t="s">
        <v>420</v>
      </c>
      <c r="V10" s="51" t="s">
        <v>324</v>
      </c>
      <c r="W10" s="65" t="s">
        <v>421</v>
      </c>
      <c r="X10" s="50" t="s">
        <v>422</v>
      </c>
      <c r="Y10" s="53">
        <v>1</v>
      </c>
      <c r="Z10" s="90"/>
      <c r="AA10" s="90"/>
    </row>
    <row r="11" spans="1:69" ht="330" customHeight="1" x14ac:dyDescent="0.2">
      <c r="A11" s="100"/>
      <c r="B11" s="98" t="s">
        <v>38</v>
      </c>
      <c r="C11" s="71" t="s">
        <v>39</v>
      </c>
      <c r="D11" s="55" t="s">
        <v>40</v>
      </c>
      <c r="E11" s="47" t="s">
        <v>41</v>
      </c>
      <c r="F11" s="46" t="s">
        <v>209</v>
      </c>
      <c r="G11" s="22"/>
      <c r="H11" s="22"/>
      <c r="I11" s="22"/>
      <c r="J11" s="22"/>
      <c r="K11" s="22"/>
      <c r="L11" s="22"/>
      <c r="M11" s="22"/>
      <c r="N11" s="22"/>
      <c r="O11" s="4"/>
      <c r="P11" s="8"/>
      <c r="Q11" s="8"/>
      <c r="R11" s="22"/>
      <c r="S11" s="46"/>
      <c r="T11" s="22" t="s">
        <v>281</v>
      </c>
      <c r="U11" s="50" t="s">
        <v>423</v>
      </c>
      <c r="V11" s="51" t="s">
        <v>324</v>
      </c>
      <c r="W11" s="65" t="s">
        <v>365</v>
      </c>
      <c r="X11" s="50" t="s">
        <v>424</v>
      </c>
      <c r="Y11" s="53">
        <v>1</v>
      </c>
      <c r="Z11" s="90">
        <f>AVERAGE(Y11:Y12)</f>
        <v>1</v>
      </c>
      <c r="AA11" s="90"/>
    </row>
    <row r="12" spans="1:69" ht="409.5" customHeight="1" x14ac:dyDescent="0.2">
      <c r="A12" s="100"/>
      <c r="B12" s="98"/>
      <c r="C12" s="71" t="s">
        <v>42</v>
      </c>
      <c r="D12" s="55" t="s">
        <v>43</v>
      </c>
      <c r="E12" s="47" t="s">
        <v>44</v>
      </c>
      <c r="F12" s="46" t="s">
        <v>27</v>
      </c>
      <c r="G12" s="4"/>
      <c r="H12" s="4"/>
      <c r="I12" s="4"/>
      <c r="J12" s="4"/>
      <c r="K12" s="8"/>
      <c r="L12" s="8"/>
      <c r="M12" s="4"/>
      <c r="N12" s="4"/>
      <c r="O12" s="22"/>
      <c r="P12" s="22"/>
      <c r="Q12" s="8"/>
      <c r="R12" s="8"/>
      <c r="S12" s="46"/>
      <c r="T12" s="22"/>
      <c r="U12" s="46" t="s">
        <v>425</v>
      </c>
      <c r="V12" s="29" t="s">
        <v>324</v>
      </c>
      <c r="W12" s="84" t="s">
        <v>400</v>
      </c>
      <c r="X12" s="50" t="s">
        <v>478</v>
      </c>
      <c r="Y12" s="53">
        <v>1</v>
      </c>
      <c r="Z12" s="90"/>
      <c r="AA12" s="90"/>
    </row>
    <row r="13" spans="1:69" ht="330" customHeight="1" x14ac:dyDescent="0.2">
      <c r="A13" s="100"/>
      <c r="B13" s="72" t="s">
        <v>45</v>
      </c>
      <c r="C13" s="71" t="s">
        <v>46</v>
      </c>
      <c r="D13" s="55" t="s">
        <v>47</v>
      </c>
      <c r="E13" s="56" t="s">
        <v>204</v>
      </c>
      <c r="F13" s="46" t="s">
        <v>27</v>
      </c>
      <c r="G13" s="4"/>
      <c r="H13" s="4"/>
      <c r="I13" s="4"/>
      <c r="J13" s="22"/>
      <c r="K13" s="8"/>
      <c r="L13" s="4"/>
      <c r="M13" s="4"/>
      <c r="N13" s="13"/>
      <c r="O13" s="4"/>
      <c r="P13" s="4"/>
      <c r="Q13" s="4"/>
      <c r="R13" s="8"/>
      <c r="S13" s="46" t="s">
        <v>254</v>
      </c>
      <c r="T13" s="22"/>
      <c r="U13" s="46" t="s">
        <v>425</v>
      </c>
      <c r="V13" s="22" t="s">
        <v>324</v>
      </c>
      <c r="W13" s="84" t="s">
        <v>426</v>
      </c>
      <c r="X13" s="50" t="s">
        <v>480</v>
      </c>
      <c r="Y13" s="53">
        <v>1</v>
      </c>
      <c r="Z13" s="53">
        <f>AVERAGE(Y13)</f>
        <v>1</v>
      </c>
      <c r="AA13" s="90"/>
    </row>
    <row r="14" spans="1:69" ht="330" customHeight="1" x14ac:dyDescent="0.2">
      <c r="A14" s="101"/>
      <c r="B14" s="72" t="s">
        <v>48</v>
      </c>
      <c r="C14" s="71" t="s">
        <v>49</v>
      </c>
      <c r="D14" s="55" t="s">
        <v>50</v>
      </c>
      <c r="E14" s="55" t="s">
        <v>51</v>
      </c>
      <c r="F14" s="57" t="s">
        <v>52</v>
      </c>
      <c r="G14" s="4"/>
      <c r="H14" s="4"/>
      <c r="I14" s="4"/>
      <c r="J14" s="8"/>
      <c r="K14" s="4"/>
      <c r="L14" s="4"/>
      <c r="M14" s="4"/>
      <c r="N14" s="8"/>
      <c r="O14" s="4"/>
      <c r="P14" s="4"/>
      <c r="Q14" s="4"/>
      <c r="R14" s="8"/>
      <c r="S14" s="46"/>
      <c r="T14" s="22"/>
      <c r="U14" s="46" t="s">
        <v>283</v>
      </c>
      <c r="V14" s="22" t="s">
        <v>325</v>
      </c>
      <c r="W14" s="84" t="s">
        <v>427</v>
      </c>
      <c r="X14" s="50" t="s">
        <v>479</v>
      </c>
      <c r="Y14" s="53">
        <v>0.7</v>
      </c>
      <c r="Z14" s="53">
        <f>AVERAGE(Y14)</f>
        <v>0.7</v>
      </c>
      <c r="AA14" s="90"/>
    </row>
    <row r="15" spans="1:69" s="15" customFormat="1" ht="330" customHeight="1" x14ac:dyDescent="0.2">
      <c r="A15" s="107" t="s">
        <v>275</v>
      </c>
      <c r="B15" s="102" t="s">
        <v>65</v>
      </c>
      <c r="C15" s="49" t="s">
        <v>66</v>
      </c>
      <c r="D15" s="46" t="s">
        <v>67</v>
      </c>
      <c r="E15" s="46" t="s">
        <v>68</v>
      </c>
      <c r="F15" s="46" t="s">
        <v>229</v>
      </c>
      <c r="G15" s="14"/>
      <c r="H15" s="14"/>
      <c r="I15" s="22"/>
      <c r="J15" s="22"/>
      <c r="K15" s="22"/>
      <c r="L15" s="22"/>
      <c r="M15" s="22"/>
      <c r="N15" s="22"/>
      <c r="O15" s="22"/>
      <c r="P15" s="22"/>
      <c r="Q15" s="22"/>
      <c r="R15" s="22"/>
      <c r="S15" s="46"/>
      <c r="T15" s="22"/>
      <c r="U15" s="46"/>
      <c r="V15" s="22" t="s">
        <v>324</v>
      </c>
      <c r="W15" s="66" t="s">
        <v>328</v>
      </c>
      <c r="X15" s="67" t="s">
        <v>329</v>
      </c>
      <c r="Y15" s="54">
        <v>1</v>
      </c>
      <c r="Z15" s="91">
        <f>AVERAGE(Y15:Y18)</f>
        <v>1</v>
      </c>
      <c r="AA15" s="91">
        <f>AVERAGE(Z15:Z27)</f>
        <v>0.97350000000000003</v>
      </c>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1"/>
      <c r="BI15" s="1"/>
      <c r="BJ15" s="1"/>
      <c r="BK15" s="1"/>
      <c r="BL15" s="1"/>
      <c r="BM15" s="1"/>
      <c r="BN15" s="1"/>
      <c r="BO15" s="1"/>
      <c r="BP15" s="1"/>
      <c r="BQ15" s="1"/>
    </row>
    <row r="16" spans="1:69" ht="330" customHeight="1" x14ac:dyDescent="0.2">
      <c r="A16" s="108"/>
      <c r="B16" s="102"/>
      <c r="C16" s="71" t="s">
        <v>69</v>
      </c>
      <c r="D16" s="55" t="s">
        <v>70</v>
      </c>
      <c r="E16" s="55" t="s">
        <v>263</v>
      </c>
      <c r="F16" s="57" t="s">
        <v>71</v>
      </c>
      <c r="G16" s="16"/>
      <c r="H16" s="16"/>
      <c r="I16" s="16"/>
      <c r="J16" s="17"/>
      <c r="K16" s="18"/>
      <c r="L16" s="17"/>
      <c r="M16" s="16"/>
      <c r="N16" s="16"/>
      <c r="O16" s="16"/>
      <c r="P16" s="16"/>
      <c r="Q16" s="16"/>
      <c r="R16" s="16"/>
      <c r="S16" s="46" t="s">
        <v>255</v>
      </c>
      <c r="T16" s="22"/>
      <c r="U16" s="46"/>
      <c r="V16" s="22" t="s">
        <v>324</v>
      </c>
      <c r="W16" s="66" t="s">
        <v>402</v>
      </c>
      <c r="X16" s="68" t="s">
        <v>428</v>
      </c>
      <c r="Y16" s="54">
        <v>1</v>
      </c>
      <c r="Z16" s="91"/>
      <c r="AA16" s="91"/>
    </row>
    <row r="17" spans="1:69" ht="330" customHeight="1" x14ac:dyDescent="0.2">
      <c r="A17" s="108"/>
      <c r="B17" s="102"/>
      <c r="C17" s="71" t="s">
        <v>72</v>
      </c>
      <c r="D17" s="55" t="s">
        <v>73</v>
      </c>
      <c r="E17" s="58" t="s">
        <v>74</v>
      </c>
      <c r="F17" s="59" t="s">
        <v>75</v>
      </c>
      <c r="G17" s="17"/>
      <c r="H17" s="17"/>
      <c r="I17" s="16"/>
      <c r="J17" s="16"/>
      <c r="K17" s="16"/>
      <c r="L17" s="16"/>
      <c r="M17" s="16"/>
      <c r="N17" s="16"/>
      <c r="O17" s="16"/>
      <c r="P17" s="16"/>
      <c r="Q17" s="16"/>
      <c r="R17" s="16"/>
      <c r="S17" s="46"/>
      <c r="T17" s="22"/>
      <c r="U17" s="46"/>
      <c r="V17" s="22" t="s">
        <v>324</v>
      </c>
      <c r="W17" s="66" t="s">
        <v>330</v>
      </c>
      <c r="X17" s="68" t="s">
        <v>331</v>
      </c>
      <c r="Y17" s="54">
        <v>1</v>
      </c>
      <c r="Z17" s="91"/>
      <c r="AA17" s="91"/>
    </row>
    <row r="18" spans="1:69" s="15" customFormat="1" ht="330" customHeight="1" x14ac:dyDescent="0.2">
      <c r="A18" s="108"/>
      <c r="B18" s="102"/>
      <c r="C18" s="49" t="s">
        <v>76</v>
      </c>
      <c r="D18" s="46" t="s">
        <v>77</v>
      </c>
      <c r="E18" s="60" t="s">
        <v>210</v>
      </c>
      <c r="F18" s="61" t="s">
        <v>205</v>
      </c>
      <c r="G18" s="19"/>
      <c r="H18" s="14"/>
      <c r="I18" s="14"/>
      <c r="J18" s="22"/>
      <c r="K18" s="22"/>
      <c r="L18" s="22"/>
      <c r="M18" s="22"/>
      <c r="N18" s="22"/>
      <c r="O18" s="22"/>
      <c r="P18" s="22"/>
      <c r="Q18" s="22"/>
      <c r="R18" s="22"/>
      <c r="S18" s="46"/>
      <c r="T18" s="22"/>
      <c r="U18" s="46"/>
      <c r="V18" s="22" t="s">
        <v>324</v>
      </c>
      <c r="W18" s="66" t="s">
        <v>429</v>
      </c>
      <c r="X18" s="68" t="s">
        <v>430</v>
      </c>
      <c r="Y18" s="54">
        <v>1</v>
      </c>
      <c r="Z18" s="91"/>
      <c r="AA18" s="91"/>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1"/>
      <c r="BI18" s="1"/>
      <c r="BJ18" s="1"/>
      <c r="BK18" s="1"/>
      <c r="BL18" s="1"/>
      <c r="BM18" s="1"/>
      <c r="BN18" s="1"/>
      <c r="BO18" s="1"/>
      <c r="BP18" s="1"/>
      <c r="BQ18" s="1"/>
    </row>
    <row r="19" spans="1:69" s="15" customFormat="1" ht="330" customHeight="1" x14ac:dyDescent="0.2">
      <c r="A19" s="108"/>
      <c r="B19" s="116" t="s">
        <v>78</v>
      </c>
      <c r="C19" s="49" t="s">
        <v>79</v>
      </c>
      <c r="D19" s="46" t="s">
        <v>80</v>
      </c>
      <c r="E19" s="46" t="s">
        <v>81</v>
      </c>
      <c r="F19" s="46" t="s">
        <v>82</v>
      </c>
      <c r="G19" s="18"/>
      <c r="H19" s="18"/>
      <c r="I19" s="11"/>
      <c r="J19" s="11"/>
      <c r="K19" s="11"/>
      <c r="L19" s="22"/>
      <c r="M19" s="22"/>
      <c r="N19" s="22"/>
      <c r="O19" s="22"/>
      <c r="P19" s="22"/>
      <c r="Q19" s="22"/>
      <c r="R19" s="22"/>
      <c r="S19" s="46"/>
      <c r="T19" s="22"/>
      <c r="U19" s="46"/>
      <c r="V19" s="22" t="s">
        <v>324</v>
      </c>
      <c r="W19" s="66" t="s">
        <v>332</v>
      </c>
      <c r="X19" s="68" t="s">
        <v>431</v>
      </c>
      <c r="Y19" s="54">
        <v>1</v>
      </c>
      <c r="Z19" s="91">
        <f>AVERAGE(Y19:Y23)</f>
        <v>0.89399999999999991</v>
      </c>
      <c r="AA19" s="91"/>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1"/>
      <c r="BI19" s="1"/>
      <c r="BJ19" s="1"/>
      <c r="BK19" s="1"/>
      <c r="BL19" s="1"/>
      <c r="BM19" s="1"/>
      <c r="BN19" s="1"/>
      <c r="BO19" s="1"/>
      <c r="BP19" s="1"/>
      <c r="BQ19" s="1"/>
    </row>
    <row r="20" spans="1:69" s="15" customFormat="1" ht="330" customHeight="1" x14ac:dyDescent="0.2">
      <c r="A20" s="108"/>
      <c r="B20" s="116"/>
      <c r="C20" s="49" t="s">
        <v>83</v>
      </c>
      <c r="D20" s="46" t="s">
        <v>84</v>
      </c>
      <c r="E20" s="46" t="s">
        <v>85</v>
      </c>
      <c r="F20" s="46" t="s">
        <v>86</v>
      </c>
      <c r="G20" s="22"/>
      <c r="H20" s="22"/>
      <c r="I20" s="11"/>
      <c r="J20" s="11"/>
      <c r="K20" s="20"/>
      <c r="L20" s="22"/>
      <c r="M20" s="22"/>
      <c r="N20" s="22"/>
      <c r="O20" s="22"/>
      <c r="P20" s="22"/>
      <c r="Q20" s="22"/>
      <c r="R20" s="22"/>
      <c r="S20" s="46"/>
      <c r="T20" s="22"/>
      <c r="U20" s="46"/>
      <c r="V20" s="22" t="s">
        <v>324</v>
      </c>
      <c r="W20" s="66" t="s">
        <v>333</v>
      </c>
      <c r="X20" s="68" t="s">
        <v>432</v>
      </c>
      <c r="Y20" s="54">
        <v>0.71</v>
      </c>
      <c r="Z20" s="91"/>
      <c r="AA20" s="91"/>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1"/>
      <c r="BI20" s="1"/>
      <c r="BJ20" s="1"/>
      <c r="BK20" s="1"/>
      <c r="BL20" s="1"/>
      <c r="BM20" s="1"/>
      <c r="BN20" s="1"/>
      <c r="BO20" s="1"/>
      <c r="BP20" s="1"/>
      <c r="BQ20" s="1"/>
    </row>
    <row r="21" spans="1:69" ht="330" customHeight="1" x14ac:dyDescent="0.2">
      <c r="A21" s="108"/>
      <c r="B21" s="116"/>
      <c r="C21" s="49" t="s">
        <v>87</v>
      </c>
      <c r="D21" s="46" t="s">
        <v>88</v>
      </c>
      <c r="E21" s="46" t="s">
        <v>89</v>
      </c>
      <c r="F21" s="46" t="s">
        <v>243</v>
      </c>
      <c r="G21" s="4"/>
      <c r="H21" s="16"/>
      <c r="I21" s="16"/>
      <c r="J21" s="22"/>
      <c r="K21" s="11"/>
      <c r="L21" s="8"/>
      <c r="M21" s="8"/>
      <c r="N21" s="4"/>
      <c r="O21" s="4"/>
      <c r="P21" s="4"/>
      <c r="Q21" s="4"/>
      <c r="R21" s="4"/>
      <c r="S21" s="46"/>
      <c r="T21" s="22"/>
      <c r="U21" s="46"/>
      <c r="V21" s="22" t="s">
        <v>324</v>
      </c>
      <c r="W21" s="66" t="s">
        <v>334</v>
      </c>
      <c r="X21" s="68" t="s">
        <v>433</v>
      </c>
      <c r="Y21" s="54">
        <v>0.76</v>
      </c>
      <c r="Z21" s="91"/>
      <c r="AA21" s="91"/>
    </row>
    <row r="22" spans="1:69" ht="330" customHeight="1" x14ac:dyDescent="0.2">
      <c r="A22" s="108"/>
      <c r="B22" s="116"/>
      <c r="C22" s="71" t="s">
        <v>90</v>
      </c>
      <c r="D22" s="55" t="s">
        <v>91</v>
      </c>
      <c r="E22" s="58" t="s">
        <v>92</v>
      </c>
      <c r="F22" s="59" t="s">
        <v>75</v>
      </c>
      <c r="G22" s="4"/>
      <c r="H22" s="16"/>
      <c r="I22" s="16"/>
      <c r="J22" s="17"/>
      <c r="K22" s="16"/>
      <c r="L22" s="16"/>
      <c r="M22" s="16"/>
      <c r="N22" s="17"/>
      <c r="O22" s="17"/>
      <c r="P22" s="17"/>
      <c r="Q22" s="17"/>
      <c r="R22" s="16"/>
      <c r="S22" s="46" t="s">
        <v>253</v>
      </c>
      <c r="T22" s="22"/>
      <c r="U22" s="46" t="s">
        <v>434</v>
      </c>
      <c r="V22" s="22" t="s">
        <v>324</v>
      </c>
      <c r="W22" s="66" t="s">
        <v>335</v>
      </c>
      <c r="X22" s="68" t="s">
        <v>435</v>
      </c>
      <c r="Y22" s="54">
        <v>1</v>
      </c>
      <c r="Z22" s="91"/>
      <c r="AA22" s="91"/>
    </row>
    <row r="23" spans="1:69" ht="330" customHeight="1" x14ac:dyDescent="0.2">
      <c r="A23" s="108"/>
      <c r="B23" s="116"/>
      <c r="C23" s="49" t="s">
        <v>97</v>
      </c>
      <c r="D23" s="46" t="s">
        <v>93</v>
      </c>
      <c r="E23" s="60" t="s">
        <v>94</v>
      </c>
      <c r="F23" s="61" t="s">
        <v>95</v>
      </c>
      <c r="G23" s="4"/>
      <c r="H23" s="16"/>
      <c r="I23" s="14"/>
      <c r="J23" s="22"/>
      <c r="K23" s="16"/>
      <c r="L23" s="16"/>
      <c r="M23" s="16"/>
      <c r="N23" s="22"/>
      <c r="O23" s="22"/>
      <c r="P23" s="22"/>
      <c r="Q23" s="22"/>
      <c r="R23" s="22"/>
      <c r="S23" s="46"/>
      <c r="T23" s="22"/>
      <c r="U23" s="46"/>
      <c r="V23" s="22" t="s">
        <v>324</v>
      </c>
      <c r="W23" s="66" t="s">
        <v>336</v>
      </c>
      <c r="X23" s="68" t="s">
        <v>337</v>
      </c>
      <c r="Y23" s="54">
        <v>1</v>
      </c>
      <c r="Z23" s="91"/>
      <c r="AA23" s="91"/>
    </row>
    <row r="24" spans="1:69" ht="330" customHeight="1" x14ac:dyDescent="0.2">
      <c r="A24" s="108"/>
      <c r="B24" s="102" t="s">
        <v>96</v>
      </c>
      <c r="C24" s="71" t="s">
        <v>100</v>
      </c>
      <c r="D24" s="55" t="s">
        <v>98</v>
      </c>
      <c r="E24" s="58" t="s">
        <v>99</v>
      </c>
      <c r="F24" s="59" t="s">
        <v>75</v>
      </c>
      <c r="G24" s="4"/>
      <c r="H24" s="17"/>
      <c r="I24" s="17"/>
      <c r="J24" s="22"/>
      <c r="K24" s="16"/>
      <c r="L24" s="16"/>
      <c r="M24" s="16"/>
      <c r="N24" s="17"/>
      <c r="O24" s="16"/>
      <c r="P24" s="16"/>
      <c r="Q24" s="16"/>
      <c r="R24" s="17"/>
      <c r="S24" s="46"/>
      <c r="T24" s="22"/>
      <c r="U24" s="46" t="s">
        <v>436</v>
      </c>
      <c r="V24" s="22" t="s">
        <v>324</v>
      </c>
      <c r="W24" s="66" t="s">
        <v>338</v>
      </c>
      <c r="X24" s="68" t="s">
        <v>339</v>
      </c>
      <c r="Y24" s="54">
        <v>1</v>
      </c>
      <c r="Z24" s="91">
        <f>AVERAGE(Y24:Y26)</f>
        <v>1</v>
      </c>
      <c r="AA24" s="91"/>
    </row>
    <row r="25" spans="1:69" ht="330" customHeight="1" x14ac:dyDescent="0.2">
      <c r="A25" s="108"/>
      <c r="B25" s="102"/>
      <c r="C25" s="71" t="s">
        <v>104</v>
      </c>
      <c r="D25" s="55" t="s">
        <v>101</v>
      </c>
      <c r="E25" s="55" t="s">
        <v>102</v>
      </c>
      <c r="F25" s="57" t="s">
        <v>103</v>
      </c>
      <c r="G25" s="4"/>
      <c r="H25" s="16"/>
      <c r="I25" s="4"/>
      <c r="J25" s="11"/>
      <c r="K25" s="22"/>
      <c r="L25" s="4"/>
      <c r="M25" s="4"/>
      <c r="N25" s="4"/>
      <c r="O25" s="4"/>
      <c r="P25" s="4"/>
      <c r="Q25" s="4"/>
      <c r="R25" s="4"/>
      <c r="S25" s="46"/>
      <c r="T25" s="22"/>
      <c r="U25" s="46" t="s">
        <v>198</v>
      </c>
      <c r="V25" s="22" t="s">
        <v>324</v>
      </c>
      <c r="W25" s="66" t="s">
        <v>340</v>
      </c>
      <c r="X25" s="68" t="s">
        <v>341</v>
      </c>
      <c r="Y25" s="54">
        <v>1</v>
      </c>
      <c r="Z25" s="91"/>
      <c r="AA25" s="91"/>
    </row>
    <row r="26" spans="1:69" ht="330" customHeight="1" x14ac:dyDescent="0.2">
      <c r="A26" s="108"/>
      <c r="B26" s="102"/>
      <c r="C26" s="71" t="s">
        <v>107</v>
      </c>
      <c r="D26" s="55" t="s">
        <v>230</v>
      </c>
      <c r="E26" s="58" t="s">
        <v>105</v>
      </c>
      <c r="F26" s="59" t="s">
        <v>231</v>
      </c>
      <c r="G26" s="4"/>
      <c r="H26" s="4"/>
      <c r="I26" s="16"/>
      <c r="J26" s="11"/>
      <c r="K26" s="11"/>
      <c r="L26" s="17"/>
      <c r="M26" s="4"/>
      <c r="N26" s="4"/>
      <c r="O26" s="4"/>
      <c r="P26" s="4"/>
      <c r="Q26" s="4"/>
      <c r="R26" s="4"/>
      <c r="S26" s="46"/>
      <c r="T26" s="22"/>
      <c r="U26" s="46"/>
      <c r="V26" s="22" t="s">
        <v>324</v>
      </c>
      <c r="W26" s="66" t="s">
        <v>342</v>
      </c>
      <c r="X26" s="68" t="s">
        <v>343</v>
      </c>
      <c r="Y26" s="54">
        <v>1</v>
      </c>
      <c r="Z26" s="91"/>
      <c r="AA26" s="91"/>
    </row>
    <row r="27" spans="1:69" ht="330" customHeight="1" x14ac:dyDescent="0.2">
      <c r="A27" s="109"/>
      <c r="B27" s="73" t="s">
        <v>106</v>
      </c>
      <c r="C27" s="71" t="s">
        <v>206</v>
      </c>
      <c r="D27" s="55" t="s">
        <v>108</v>
      </c>
      <c r="E27" s="55" t="s">
        <v>109</v>
      </c>
      <c r="F27" s="57" t="s">
        <v>103</v>
      </c>
      <c r="G27" s="4"/>
      <c r="H27" s="4"/>
      <c r="I27" s="4"/>
      <c r="J27" s="4"/>
      <c r="K27" s="4"/>
      <c r="L27" s="4"/>
      <c r="M27" s="4"/>
      <c r="N27" s="4"/>
      <c r="O27" s="4"/>
      <c r="P27" s="4"/>
      <c r="Q27" s="17"/>
      <c r="R27" s="17"/>
      <c r="S27" s="46"/>
      <c r="T27" s="22"/>
      <c r="U27" s="46" t="s">
        <v>284</v>
      </c>
      <c r="V27" s="22" t="s">
        <v>324</v>
      </c>
      <c r="W27" s="66" t="s">
        <v>344</v>
      </c>
      <c r="X27" s="68" t="s">
        <v>345</v>
      </c>
      <c r="Y27" s="54">
        <v>1</v>
      </c>
      <c r="Z27" s="54">
        <f>AVERAGE(Y27)</f>
        <v>1</v>
      </c>
      <c r="AA27" s="91"/>
    </row>
    <row r="28" spans="1:69" s="9" customFormat="1" ht="330" customHeight="1" x14ac:dyDescent="0.2">
      <c r="A28" s="107" t="s">
        <v>276</v>
      </c>
      <c r="B28" s="102" t="s">
        <v>110</v>
      </c>
      <c r="C28" s="71" t="s">
        <v>111</v>
      </c>
      <c r="D28" s="58" t="s">
        <v>112</v>
      </c>
      <c r="E28" s="58" t="s">
        <v>113</v>
      </c>
      <c r="F28" s="62" t="s">
        <v>232</v>
      </c>
      <c r="G28" s="4"/>
      <c r="H28" s="4"/>
      <c r="I28" s="4"/>
      <c r="J28" s="12"/>
      <c r="K28" s="8"/>
      <c r="L28" s="8"/>
      <c r="M28" s="8"/>
      <c r="N28" s="8"/>
      <c r="O28" s="8"/>
      <c r="P28" s="8"/>
      <c r="Q28" s="8"/>
      <c r="R28" s="8"/>
      <c r="S28" s="46" t="s">
        <v>257</v>
      </c>
      <c r="T28" s="22"/>
      <c r="U28" s="46" t="s">
        <v>285</v>
      </c>
      <c r="V28" s="22" t="s">
        <v>325</v>
      </c>
      <c r="W28" s="84" t="s">
        <v>437</v>
      </c>
      <c r="X28" s="50" t="s">
        <v>438</v>
      </c>
      <c r="Y28" s="53">
        <v>0</v>
      </c>
      <c r="Z28" s="90">
        <f>AVERAGE(Y28:Y29)</f>
        <v>0.5</v>
      </c>
      <c r="AA28" s="90">
        <f>AVERAGE(Z28:Z40)</f>
        <v>0.73812500000000003</v>
      </c>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1"/>
      <c r="BI28" s="1"/>
      <c r="BJ28" s="1"/>
      <c r="BK28" s="1"/>
      <c r="BL28" s="1"/>
      <c r="BM28" s="1"/>
      <c r="BN28" s="1"/>
      <c r="BO28" s="1"/>
      <c r="BP28" s="1"/>
      <c r="BQ28" s="1"/>
    </row>
    <row r="29" spans="1:69" s="9" customFormat="1" ht="330" customHeight="1" x14ac:dyDescent="0.2">
      <c r="A29" s="108"/>
      <c r="B29" s="102"/>
      <c r="C29" s="71" t="s">
        <v>114</v>
      </c>
      <c r="D29" s="58" t="s">
        <v>115</v>
      </c>
      <c r="E29" s="58" t="s">
        <v>116</v>
      </c>
      <c r="F29" s="62" t="s">
        <v>233</v>
      </c>
      <c r="G29" s="8"/>
      <c r="H29" s="8"/>
      <c r="I29" s="8"/>
      <c r="J29" s="8"/>
      <c r="K29" s="8"/>
      <c r="L29" s="8"/>
      <c r="M29" s="8"/>
      <c r="N29" s="8"/>
      <c r="O29" s="8"/>
      <c r="P29" s="8"/>
      <c r="Q29" s="8"/>
      <c r="R29" s="8"/>
      <c r="S29" s="46"/>
      <c r="T29" s="44" t="s">
        <v>287</v>
      </c>
      <c r="U29" s="46" t="s">
        <v>286</v>
      </c>
      <c r="V29" s="22" t="s">
        <v>324</v>
      </c>
      <c r="W29" s="84" t="s">
        <v>350</v>
      </c>
      <c r="X29" s="50" t="s">
        <v>388</v>
      </c>
      <c r="Y29" s="53">
        <v>1</v>
      </c>
      <c r="Z29" s="90"/>
      <c r="AA29" s="90"/>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1"/>
      <c r="BI29" s="1"/>
      <c r="BJ29" s="1"/>
      <c r="BK29" s="1"/>
      <c r="BL29" s="1"/>
      <c r="BM29" s="1"/>
      <c r="BN29" s="1"/>
      <c r="BO29" s="1"/>
      <c r="BP29" s="1"/>
      <c r="BQ29" s="1"/>
    </row>
    <row r="30" spans="1:69" s="9" customFormat="1" ht="330" customHeight="1" x14ac:dyDescent="0.2">
      <c r="A30" s="108"/>
      <c r="B30" s="102" t="s">
        <v>117</v>
      </c>
      <c r="C30" s="71" t="s">
        <v>118</v>
      </c>
      <c r="D30" s="58" t="s">
        <v>119</v>
      </c>
      <c r="E30" s="58" t="s">
        <v>120</v>
      </c>
      <c r="F30" s="62" t="s">
        <v>234</v>
      </c>
      <c r="G30" s="12"/>
      <c r="H30" s="12"/>
      <c r="I30" s="12"/>
      <c r="J30" s="12"/>
      <c r="K30" s="12"/>
      <c r="L30" s="12"/>
      <c r="M30" s="12"/>
      <c r="N30" s="13"/>
      <c r="O30" s="12"/>
      <c r="P30" s="8"/>
      <c r="Q30" s="8"/>
      <c r="R30" s="8"/>
      <c r="S30" s="46" t="s">
        <v>256</v>
      </c>
      <c r="T30" s="22" t="s">
        <v>288</v>
      </c>
      <c r="U30" s="46" t="s">
        <v>439</v>
      </c>
      <c r="V30" s="22" t="s">
        <v>325</v>
      </c>
      <c r="W30" s="84" t="s">
        <v>440</v>
      </c>
      <c r="X30" s="50" t="s">
        <v>441</v>
      </c>
      <c r="Y30" s="53">
        <v>0.5</v>
      </c>
      <c r="Z30" s="90">
        <f>AVERAGE(Y30:Y33)</f>
        <v>0.8125</v>
      </c>
      <c r="AA30" s="90"/>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1"/>
      <c r="BI30" s="1"/>
      <c r="BJ30" s="1"/>
      <c r="BK30" s="1"/>
      <c r="BL30" s="1"/>
      <c r="BM30" s="1"/>
      <c r="BN30" s="1"/>
      <c r="BO30" s="1"/>
      <c r="BP30" s="1"/>
      <c r="BQ30" s="1"/>
    </row>
    <row r="31" spans="1:69" s="9" customFormat="1" ht="330" customHeight="1" x14ac:dyDescent="0.2">
      <c r="A31" s="108"/>
      <c r="B31" s="102"/>
      <c r="C31" s="71" t="s">
        <v>121</v>
      </c>
      <c r="D31" s="58" t="s">
        <v>266</v>
      </c>
      <c r="E31" s="58" t="s">
        <v>258</v>
      </c>
      <c r="F31" s="62" t="s">
        <v>103</v>
      </c>
      <c r="G31" s="4"/>
      <c r="H31" s="8"/>
      <c r="I31" s="8"/>
      <c r="J31" s="8"/>
      <c r="K31" s="8"/>
      <c r="L31" s="8"/>
      <c r="M31" s="8"/>
      <c r="N31" s="8"/>
      <c r="O31" s="8"/>
      <c r="P31" s="8"/>
      <c r="Q31" s="8"/>
      <c r="R31" s="8"/>
      <c r="S31" s="46" t="s">
        <v>259</v>
      </c>
      <c r="T31" s="22" t="s">
        <v>289</v>
      </c>
      <c r="U31" s="46" t="s">
        <v>290</v>
      </c>
      <c r="V31" s="22" t="s">
        <v>324</v>
      </c>
      <c r="W31" s="84" t="s">
        <v>351</v>
      </c>
      <c r="X31" s="50" t="s">
        <v>442</v>
      </c>
      <c r="Y31" s="53">
        <v>1</v>
      </c>
      <c r="Z31" s="90"/>
      <c r="AA31" s="90"/>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1"/>
      <c r="BI31" s="1"/>
      <c r="BJ31" s="1"/>
      <c r="BK31" s="1"/>
      <c r="BL31" s="1"/>
      <c r="BM31" s="1"/>
      <c r="BN31" s="1"/>
      <c r="BO31" s="1"/>
      <c r="BP31" s="1"/>
      <c r="BQ31" s="1"/>
    </row>
    <row r="32" spans="1:69" s="9" customFormat="1" ht="330" customHeight="1" x14ac:dyDescent="0.2">
      <c r="A32" s="108"/>
      <c r="B32" s="102"/>
      <c r="C32" s="71" t="s">
        <v>122</v>
      </c>
      <c r="D32" s="58" t="s">
        <v>123</v>
      </c>
      <c r="E32" s="58" t="s">
        <v>124</v>
      </c>
      <c r="F32" s="62" t="s">
        <v>233</v>
      </c>
      <c r="G32" s="4"/>
      <c r="H32" s="4"/>
      <c r="I32" s="8"/>
      <c r="J32" s="4"/>
      <c r="K32" s="4"/>
      <c r="L32" s="8"/>
      <c r="M32" s="4"/>
      <c r="N32" s="4"/>
      <c r="O32" s="8"/>
      <c r="P32" s="4"/>
      <c r="Q32" s="4"/>
      <c r="R32" s="8"/>
      <c r="S32" s="46"/>
      <c r="T32" s="22" t="s">
        <v>291</v>
      </c>
      <c r="U32" s="46" t="s">
        <v>443</v>
      </c>
      <c r="V32" s="22" t="s">
        <v>324</v>
      </c>
      <c r="W32" s="84" t="s">
        <v>389</v>
      </c>
      <c r="X32" s="50" t="s">
        <v>444</v>
      </c>
      <c r="Y32" s="53">
        <v>1</v>
      </c>
      <c r="Z32" s="90"/>
      <c r="AA32" s="90"/>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1"/>
      <c r="BI32" s="1"/>
      <c r="BJ32" s="1"/>
      <c r="BK32" s="1"/>
      <c r="BL32" s="1"/>
      <c r="BM32" s="1"/>
      <c r="BN32" s="1"/>
      <c r="BO32" s="1"/>
      <c r="BP32" s="1"/>
      <c r="BQ32" s="1"/>
    </row>
    <row r="33" spans="1:69" s="15" customFormat="1" ht="330" customHeight="1" x14ac:dyDescent="0.2">
      <c r="A33" s="108"/>
      <c r="B33" s="102"/>
      <c r="C33" s="71" t="s">
        <v>125</v>
      </c>
      <c r="D33" s="58" t="s">
        <v>269</v>
      </c>
      <c r="E33" s="58" t="s">
        <v>270</v>
      </c>
      <c r="F33" s="62" t="s">
        <v>245</v>
      </c>
      <c r="G33" s="22"/>
      <c r="H33" s="22"/>
      <c r="I33" s="22"/>
      <c r="J33" s="22"/>
      <c r="K33" s="22"/>
      <c r="L33" s="22"/>
      <c r="M33" s="14"/>
      <c r="N33" s="14"/>
      <c r="O33" s="14"/>
      <c r="P33" s="22"/>
      <c r="Q33" s="22"/>
      <c r="R33" s="22"/>
      <c r="S33" s="46"/>
      <c r="T33" s="22"/>
      <c r="U33" s="46" t="s">
        <v>292</v>
      </c>
      <c r="V33" s="22" t="s">
        <v>325</v>
      </c>
      <c r="W33" s="84" t="s">
        <v>390</v>
      </c>
      <c r="X33" s="50" t="s">
        <v>481</v>
      </c>
      <c r="Y33" s="53">
        <v>0.75</v>
      </c>
      <c r="Z33" s="90"/>
      <c r="AA33" s="90"/>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1"/>
      <c r="BI33" s="1"/>
      <c r="BJ33" s="1"/>
      <c r="BK33" s="1"/>
      <c r="BL33" s="1"/>
      <c r="BM33" s="1"/>
      <c r="BN33" s="1"/>
      <c r="BO33" s="1"/>
      <c r="BP33" s="1"/>
      <c r="BQ33" s="1"/>
    </row>
    <row r="34" spans="1:69" s="9" customFormat="1" ht="330" customHeight="1" x14ac:dyDescent="0.2">
      <c r="A34" s="108"/>
      <c r="B34" s="102" t="s">
        <v>126</v>
      </c>
      <c r="C34" s="71" t="s">
        <v>127</v>
      </c>
      <c r="D34" s="58" t="s">
        <v>128</v>
      </c>
      <c r="E34" s="55" t="s">
        <v>129</v>
      </c>
      <c r="F34" s="63" t="s">
        <v>130</v>
      </c>
      <c r="G34" s="4"/>
      <c r="H34" s="4"/>
      <c r="I34" s="4"/>
      <c r="J34" s="8"/>
      <c r="K34" s="12"/>
      <c r="L34" s="12"/>
      <c r="M34" s="8"/>
      <c r="N34" s="12"/>
      <c r="O34" s="12"/>
      <c r="P34" s="8"/>
      <c r="Q34" s="12"/>
      <c r="R34" s="12"/>
      <c r="S34" s="46"/>
      <c r="T34" s="22" t="s">
        <v>293</v>
      </c>
      <c r="U34" s="46" t="s">
        <v>445</v>
      </c>
      <c r="V34" s="22" t="s">
        <v>324</v>
      </c>
      <c r="W34" s="84" t="s">
        <v>352</v>
      </c>
      <c r="X34" s="50" t="s">
        <v>446</v>
      </c>
      <c r="Y34" s="53">
        <v>1</v>
      </c>
      <c r="Z34" s="90">
        <f>AVERAGE(Y34:Y35)</f>
        <v>1</v>
      </c>
      <c r="AA34" s="90"/>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1"/>
      <c r="BI34" s="1"/>
      <c r="BJ34" s="1"/>
      <c r="BK34" s="1"/>
      <c r="BL34" s="1"/>
      <c r="BM34" s="1"/>
      <c r="BN34" s="1"/>
      <c r="BO34" s="1"/>
      <c r="BP34" s="1"/>
      <c r="BQ34" s="1"/>
    </row>
    <row r="35" spans="1:69" s="9" customFormat="1" ht="330" customHeight="1" x14ac:dyDescent="0.2">
      <c r="A35" s="108"/>
      <c r="B35" s="102"/>
      <c r="C35" s="71" t="s">
        <v>131</v>
      </c>
      <c r="D35" s="58" t="s">
        <v>132</v>
      </c>
      <c r="E35" s="55" t="s">
        <v>133</v>
      </c>
      <c r="F35" s="63" t="s">
        <v>134</v>
      </c>
      <c r="G35" s="4"/>
      <c r="H35" s="4"/>
      <c r="I35" s="4"/>
      <c r="J35" s="4"/>
      <c r="K35" s="8"/>
      <c r="L35" s="8"/>
      <c r="M35" s="4"/>
      <c r="N35" s="4"/>
      <c r="O35" s="4"/>
      <c r="P35" s="8"/>
      <c r="Q35" s="8"/>
      <c r="R35" s="4"/>
      <c r="S35" s="46"/>
      <c r="T35" s="22" t="s">
        <v>293</v>
      </c>
      <c r="U35" s="46" t="s">
        <v>294</v>
      </c>
      <c r="V35" s="22" t="s">
        <v>324</v>
      </c>
      <c r="W35" s="84" t="s">
        <v>350</v>
      </c>
      <c r="X35" s="50" t="s">
        <v>447</v>
      </c>
      <c r="Y35" s="53">
        <v>1</v>
      </c>
      <c r="Z35" s="90"/>
      <c r="AA35" s="90"/>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1"/>
      <c r="BI35" s="1"/>
      <c r="BJ35" s="1"/>
      <c r="BK35" s="1"/>
      <c r="BL35" s="1"/>
      <c r="BM35" s="1"/>
      <c r="BN35" s="1"/>
      <c r="BO35" s="1"/>
      <c r="BP35" s="1"/>
      <c r="BQ35" s="1"/>
    </row>
    <row r="36" spans="1:69" s="9" customFormat="1" ht="330" customHeight="1" x14ac:dyDescent="0.2">
      <c r="A36" s="108"/>
      <c r="B36" s="102" t="s">
        <v>135</v>
      </c>
      <c r="C36" s="71" t="s">
        <v>136</v>
      </c>
      <c r="D36" s="58" t="s">
        <v>137</v>
      </c>
      <c r="E36" s="55" t="s">
        <v>138</v>
      </c>
      <c r="F36" s="63" t="s">
        <v>235</v>
      </c>
      <c r="G36" s="4"/>
      <c r="H36" s="4"/>
      <c r="I36" s="12"/>
      <c r="J36" s="8"/>
      <c r="K36" s="8"/>
      <c r="L36" s="8"/>
      <c r="M36" s="8"/>
      <c r="N36" s="8"/>
      <c r="O36" s="8"/>
      <c r="P36" s="8"/>
      <c r="Q36" s="4"/>
      <c r="R36" s="4"/>
      <c r="S36" s="46" t="s">
        <v>260</v>
      </c>
      <c r="T36" s="22" t="s">
        <v>295</v>
      </c>
      <c r="U36" s="46" t="s">
        <v>296</v>
      </c>
      <c r="V36" s="22" t="s">
        <v>325</v>
      </c>
      <c r="W36" s="84" t="s">
        <v>391</v>
      </c>
      <c r="X36" s="50" t="s">
        <v>448</v>
      </c>
      <c r="Y36" s="53">
        <v>0.9</v>
      </c>
      <c r="Z36" s="90">
        <f>AVERAGE(Y36:Y40)</f>
        <v>0.64</v>
      </c>
      <c r="AA36" s="90"/>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1"/>
      <c r="BI36" s="1"/>
      <c r="BJ36" s="1"/>
      <c r="BK36" s="1"/>
      <c r="BL36" s="1"/>
      <c r="BM36" s="1"/>
      <c r="BN36" s="1"/>
      <c r="BO36" s="1"/>
      <c r="BP36" s="1"/>
      <c r="BQ36" s="1"/>
    </row>
    <row r="37" spans="1:69" s="9" customFormat="1" ht="330" customHeight="1" x14ac:dyDescent="0.2">
      <c r="A37" s="108"/>
      <c r="B37" s="102"/>
      <c r="C37" s="71" t="s">
        <v>139</v>
      </c>
      <c r="D37" s="58" t="s">
        <v>140</v>
      </c>
      <c r="E37" s="58" t="s">
        <v>141</v>
      </c>
      <c r="F37" s="62" t="s">
        <v>236</v>
      </c>
      <c r="G37" s="4"/>
      <c r="H37" s="4"/>
      <c r="I37" s="8"/>
      <c r="J37" s="8"/>
      <c r="K37" s="8"/>
      <c r="L37" s="8"/>
      <c r="M37" s="8"/>
      <c r="N37" s="8"/>
      <c r="O37" s="8"/>
      <c r="P37" s="4"/>
      <c r="Q37" s="4"/>
      <c r="R37" s="4"/>
      <c r="S37" s="46" t="s">
        <v>246</v>
      </c>
      <c r="T37" s="22" t="s">
        <v>297</v>
      </c>
      <c r="U37" s="46" t="s">
        <v>449</v>
      </c>
      <c r="V37" s="22" t="s">
        <v>325</v>
      </c>
      <c r="W37" s="84" t="s">
        <v>450</v>
      </c>
      <c r="X37" s="50" t="s">
        <v>392</v>
      </c>
      <c r="Y37" s="53">
        <v>0.8</v>
      </c>
      <c r="Z37" s="90"/>
      <c r="AA37" s="90"/>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1"/>
      <c r="BI37" s="1"/>
      <c r="BJ37" s="1"/>
      <c r="BK37" s="1"/>
      <c r="BL37" s="1"/>
      <c r="BM37" s="1"/>
      <c r="BN37" s="1"/>
      <c r="BO37" s="1"/>
      <c r="BP37" s="1"/>
      <c r="BQ37" s="1"/>
    </row>
    <row r="38" spans="1:69" s="9" customFormat="1" ht="330" customHeight="1" x14ac:dyDescent="0.2">
      <c r="A38" s="108"/>
      <c r="B38" s="102"/>
      <c r="C38" s="71" t="s">
        <v>142</v>
      </c>
      <c r="D38" s="58" t="s">
        <v>143</v>
      </c>
      <c r="E38" s="55" t="s">
        <v>144</v>
      </c>
      <c r="F38" s="63" t="s">
        <v>233</v>
      </c>
      <c r="G38" s="4"/>
      <c r="H38" s="8"/>
      <c r="I38" s="12"/>
      <c r="J38" s="12"/>
      <c r="K38" s="12"/>
      <c r="L38" s="4"/>
      <c r="M38" s="8"/>
      <c r="N38" s="12"/>
      <c r="O38" s="4"/>
      <c r="P38" s="4"/>
      <c r="Q38" s="12"/>
      <c r="R38" s="4"/>
      <c r="S38" s="46"/>
      <c r="T38" s="22"/>
      <c r="U38" s="46"/>
      <c r="V38" s="22" t="s">
        <v>324</v>
      </c>
      <c r="W38" s="84" t="s">
        <v>393</v>
      </c>
      <c r="X38" s="50" t="s">
        <v>394</v>
      </c>
      <c r="Y38" s="53">
        <v>1</v>
      </c>
      <c r="Z38" s="90"/>
      <c r="AA38" s="90"/>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1"/>
      <c r="BI38" s="1"/>
      <c r="BJ38" s="1"/>
      <c r="BK38" s="1"/>
      <c r="BL38" s="1"/>
      <c r="BM38" s="1"/>
      <c r="BN38" s="1"/>
      <c r="BO38" s="1"/>
      <c r="BP38" s="1"/>
      <c r="BQ38" s="1"/>
    </row>
    <row r="39" spans="1:69" s="9" customFormat="1" ht="330" customHeight="1" x14ac:dyDescent="0.2">
      <c r="A39" s="108"/>
      <c r="B39" s="102"/>
      <c r="C39" s="71" t="s">
        <v>145</v>
      </c>
      <c r="D39" s="58" t="s">
        <v>146</v>
      </c>
      <c r="E39" s="55" t="s">
        <v>147</v>
      </c>
      <c r="F39" s="63" t="s">
        <v>237</v>
      </c>
      <c r="G39" s="12"/>
      <c r="H39" s="12"/>
      <c r="I39" s="4"/>
      <c r="J39" s="4"/>
      <c r="K39" s="8"/>
      <c r="L39" s="8"/>
      <c r="M39" s="4"/>
      <c r="N39" s="4"/>
      <c r="O39" s="4"/>
      <c r="P39" s="4"/>
      <c r="Q39" s="4"/>
      <c r="R39" s="4"/>
      <c r="S39" s="46"/>
      <c r="T39" s="22"/>
      <c r="U39" s="46"/>
      <c r="V39" s="22" t="s">
        <v>325</v>
      </c>
      <c r="W39" s="84" t="s">
        <v>353</v>
      </c>
      <c r="X39" s="50" t="s">
        <v>451</v>
      </c>
      <c r="Y39" s="53">
        <v>0.5</v>
      </c>
      <c r="Z39" s="90"/>
      <c r="AA39" s="90"/>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1"/>
      <c r="BI39" s="1"/>
      <c r="BJ39" s="1"/>
      <c r="BK39" s="1"/>
      <c r="BL39" s="1"/>
      <c r="BM39" s="1"/>
      <c r="BN39" s="1"/>
      <c r="BO39" s="1"/>
      <c r="BP39" s="1"/>
      <c r="BQ39" s="1"/>
    </row>
    <row r="40" spans="1:69" s="9" customFormat="1" ht="330" customHeight="1" x14ac:dyDescent="0.2">
      <c r="A40" s="108"/>
      <c r="B40" s="102"/>
      <c r="C40" s="71" t="s">
        <v>148</v>
      </c>
      <c r="D40" s="58" t="s">
        <v>149</v>
      </c>
      <c r="E40" s="55" t="s">
        <v>150</v>
      </c>
      <c r="F40" s="63" t="s">
        <v>238</v>
      </c>
      <c r="G40" s="4"/>
      <c r="H40" s="4"/>
      <c r="I40" s="12"/>
      <c r="J40" s="12"/>
      <c r="K40" s="12"/>
      <c r="L40" s="12"/>
      <c r="M40" s="8"/>
      <c r="N40" s="8"/>
      <c r="O40" s="8"/>
      <c r="P40" s="8"/>
      <c r="Q40" s="8"/>
      <c r="R40" s="8"/>
      <c r="S40" s="46"/>
      <c r="T40" s="22"/>
      <c r="U40" s="46" t="s">
        <v>452</v>
      </c>
      <c r="V40" s="22" t="s">
        <v>325</v>
      </c>
      <c r="W40" s="84" t="s">
        <v>482</v>
      </c>
      <c r="X40" s="50" t="s">
        <v>453</v>
      </c>
      <c r="Y40" s="53">
        <v>0</v>
      </c>
      <c r="Z40" s="90"/>
      <c r="AA40" s="90"/>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1"/>
      <c r="BI40" s="1"/>
      <c r="BJ40" s="1"/>
      <c r="BK40" s="1"/>
      <c r="BL40" s="1"/>
      <c r="BM40" s="1"/>
      <c r="BN40" s="1"/>
      <c r="BO40" s="1"/>
      <c r="BP40" s="1"/>
      <c r="BQ40" s="1"/>
    </row>
    <row r="41" spans="1:69" s="15" customFormat="1" ht="330" customHeight="1" x14ac:dyDescent="0.2">
      <c r="A41" s="109"/>
      <c r="B41" s="72" t="s">
        <v>151</v>
      </c>
      <c r="C41" s="71" t="s">
        <v>152</v>
      </c>
      <c r="D41" s="58" t="s">
        <v>244</v>
      </c>
      <c r="E41" s="64" t="s">
        <v>264</v>
      </c>
      <c r="F41" s="63" t="s">
        <v>271</v>
      </c>
      <c r="G41" s="22"/>
      <c r="H41" s="22"/>
      <c r="I41" s="22"/>
      <c r="J41" s="22"/>
      <c r="K41" s="14"/>
      <c r="L41" s="12"/>
      <c r="M41" s="14"/>
      <c r="N41" s="12"/>
      <c r="O41" s="22"/>
      <c r="P41" s="14"/>
      <c r="Q41" s="22"/>
      <c r="R41" s="22"/>
      <c r="S41" s="46" t="s">
        <v>261</v>
      </c>
      <c r="T41" s="44" t="s">
        <v>298</v>
      </c>
      <c r="U41" s="46" t="s">
        <v>299</v>
      </c>
      <c r="V41" s="22" t="s">
        <v>324</v>
      </c>
      <c r="W41" s="84" t="s">
        <v>395</v>
      </c>
      <c r="X41" s="84" t="s">
        <v>454</v>
      </c>
      <c r="Y41" s="53">
        <v>1</v>
      </c>
      <c r="Z41" s="53">
        <f>AVERAGE(Y41)</f>
        <v>1</v>
      </c>
      <c r="AA41" s="90"/>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1"/>
      <c r="BI41" s="1"/>
      <c r="BJ41" s="1"/>
      <c r="BK41" s="1"/>
      <c r="BL41" s="1"/>
      <c r="BM41" s="1"/>
      <c r="BN41" s="1"/>
      <c r="BO41" s="1"/>
      <c r="BP41" s="1"/>
      <c r="BQ41" s="1"/>
    </row>
    <row r="42" spans="1:69" ht="330" customHeight="1" x14ac:dyDescent="0.2">
      <c r="A42" s="110" t="s">
        <v>277</v>
      </c>
      <c r="B42" s="98" t="s">
        <v>153</v>
      </c>
      <c r="C42" s="49" t="s">
        <v>154</v>
      </c>
      <c r="D42" s="46" t="s">
        <v>410</v>
      </c>
      <c r="E42" s="60" t="s">
        <v>155</v>
      </c>
      <c r="F42" s="61" t="s">
        <v>156</v>
      </c>
      <c r="G42" s="4"/>
      <c r="H42" s="4"/>
      <c r="I42" s="17"/>
      <c r="J42" s="16"/>
      <c r="K42" s="16"/>
      <c r="L42" s="17"/>
      <c r="M42" s="16"/>
      <c r="N42" s="16"/>
      <c r="O42" s="17"/>
      <c r="P42" s="16"/>
      <c r="Q42" s="16"/>
      <c r="R42" s="17"/>
      <c r="S42" s="47"/>
      <c r="T42" s="45" t="s">
        <v>300</v>
      </c>
      <c r="U42" s="47" t="s">
        <v>301</v>
      </c>
      <c r="V42" s="22" t="s">
        <v>324</v>
      </c>
      <c r="W42" s="46" t="s">
        <v>354</v>
      </c>
      <c r="X42" s="50" t="s">
        <v>455</v>
      </c>
      <c r="Y42" s="53">
        <v>1</v>
      </c>
      <c r="Z42" s="95">
        <f>AVERAGE(Y42:Y47)</f>
        <v>0.98333333333333339</v>
      </c>
      <c r="AA42" s="90">
        <f>AVERAGE(Z42:Z52)</f>
        <v>0.64666666666666672</v>
      </c>
    </row>
    <row r="43" spans="1:69" ht="330" customHeight="1" x14ac:dyDescent="0.2">
      <c r="A43" s="111"/>
      <c r="B43" s="98"/>
      <c r="C43" s="49" t="s">
        <v>157</v>
      </c>
      <c r="D43" s="46" t="s">
        <v>158</v>
      </c>
      <c r="E43" s="60" t="s">
        <v>239</v>
      </c>
      <c r="F43" s="61" t="s">
        <v>159</v>
      </c>
      <c r="G43" s="4"/>
      <c r="H43" s="4"/>
      <c r="I43" s="17"/>
      <c r="J43" s="16"/>
      <c r="K43" s="16"/>
      <c r="L43" s="17"/>
      <c r="M43" s="16"/>
      <c r="N43" s="16"/>
      <c r="O43" s="17"/>
      <c r="P43" s="16"/>
      <c r="Q43" s="16"/>
      <c r="R43" s="17"/>
      <c r="S43" s="46"/>
      <c r="T43" s="22" t="s">
        <v>456</v>
      </c>
      <c r="U43" s="46" t="s">
        <v>457</v>
      </c>
      <c r="V43" s="22" t="s">
        <v>324</v>
      </c>
      <c r="W43" s="83" t="s">
        <v>396</v>
      </c>
      <c r="X43" s="69" t="s">
        <v>458</v>
      </c>
      <c r="Y43" s="53">
        <v>1</v>
      </c>
      <c r="Z43" s="96"/>
      <c r="AA43" s="90"/>
    </row>
    <row r="44" spans="1:69" ht="330" customHeight="1" x14ac:dyDescent="0.2">
      <c r="A44" s="111"/>
      <c r="B44" s="98"/>
      <c r="C44" s="49" t="s">
        <v>160</v>
      </c>
      <c r="D44" s="46" t="s">
        <v>161</v>
      </c>
      <c r="E44" s="60" t="s">
        <v>162</v>
      </c>
      <c r="F44" s="61" t="s">
        <v>163</v>
      </c>
      <c r="G44" s="16"/>
      <c r="H44" s="16"/>
      <c r="I44" s="16"/>
      <c r="J44" s="17"/>
      <c r="K44" s="17"/>
      <c r="L44" s="17"/>
      <c r="M44" s="17"/>
      <c r="N44" s="17"/>
      <c r="O44" s="17"/>
      <c r="P44" s="17"/>
      <c r="Q44" s="17"/>
      <c r="R44" s="17"/>
      <c r="S44" s="46"/>
      <c r="T44" s="22"/>
      <c r="U44" s="46" t="s">
        <v>459</v>
      </c>
      <c r="V44" s="22" t="s">
        <v>324</v>
      </c>
      <c r="W44" s="46" t="s">
        <v>485</v>
      </c>
      <c r="X44" s="50" t="s">
        <v>486</v>
      </c>
      <c r="Y44" s="53">
        <v>1</v>
      </c>
      <c r="Z44" s="96"/>
      <c r="AA44" s="90"/>
    </row>
    <row r="45" spans="1:69" ht="330" customHeight="1" x14ac:dyDescent="0.2">
      <c r="A45" s="111"/>
      <c r="B45" s="98"/>
      <c r="C45" s="113" t="s">
        <v>164</v>
      </c>
      <c r="D45" s="115" t="s">
        <v>207</v>
      </c>
      <c r="E45" s="60" t="s">
        <v>208</v>
      </c>
      <c r="F45" s="61" t="s">
        <v>165</v>
      </c>
      <c r="G45" s="22"/>
      <c r="H45" s="22"/>
      <c r="I45" s="11"/>
      <c r="J45" s="22"/>
      <c r="K45" s="22"/>
      <c r="L45" s="22"/>
      <c r="M45" s="22"/>
      <c r="N45" s="22"/>
      <c r="O45" s="22"/>
      <c r="P45" s="22"/>
      <c r="Q45" s="22"/>
      <c r="R45" s="22"/>
      <c r="S45" s="46"/>
      <c r="T45" s="103" t="s">
        <v>303</v>
      </c>
      <c r="U45" s="105" t="s">
        <v>302</v>
      </c>
      <c r="V45" s="22" t="s">
        <v>325</v>
      </c>
      <c r="W45" s="46" t="s">
        <v>355</v>
      </c>
      <c r="X45" s="50" t="s">
        <v>356</v>
      </c>
      <c r="Y45" s="53">
        <v>0.9</v>
      </c>
      <c r="Z45" s="96"/>
      <c r="AA45" s="90"/>
    </row>
    <row r="46" spans="1:69" s="15" customFormat="1" ht="330" customHeight="1" x14ac:dyDescent="0.2">
      <c r="A46" s="111"/>
      <c r="B46" s="98"/>
      <c r="C46" s="114"/>
      <c r="D46" s="115"/>
      <c r="E46" s="60" t="s">
        <v>166</v>
      </c>
      <c r="F46" s="61" t="s">
        <v>167</v>
      </c>
      <c r="G46" s="14"/>
      <c r="H46" s="14"/>
      <c r="I46" s="14"/>
      <c r="J46" s="14"/>
      <c r="K46" s="14"/>
      <c r="L46" s="14"/>
      <c r="M46" s="14"/>
      <c r="N46" s="14"/>
      <c r="O46" s="14"/>
      <c r="P46" s="14"/>
      <c r="Q46" s="14"/>
      <c r="R46" s="14"/>
      <c r="S46" s="46"/>
      <c r="T46" s="104"/>
      <c r="U46" s="106"/>
      <c r="V46" s="22" t="s">
        <v>324</v>
      </c>
      <c r="W46" s="46" t="s">
        <v>350</v>
      </c>
      <c r="X46" s="50" t="s">
        <v>303</v>
      </c>
      <c r="Y46" s="53">
        <v>1</v>
      </c>
      <c r="Z46" s="96"/>
      <c r="AA46" s="90"/>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1"/>
      <c r="BI46" s="1"/>
      <c r="BJ46" s="1"/>
      <c r="BK46" s="1"/>
      <c r="BL46" s="1"/>
      <c r="BM46" s="1"/>
      <c r="BN46" s="1"/>
      <c r="BO46" s="1"/>
      <c r="BP46" s="1"/>
      <c r="BQ46" s="1"/>
    </row>
    <row r="47" spans="1:69" s="15" customFormat="1" ht="330" customHeight="1" x14ac:dyDescent="0.2">
      <c r="A47" s="111"/>
      <c r="B47" s="98"/>
      <c r="C47" s="71" t="s">
        <v>168</v>
      </c>
      <c r="D47" s="46" t="s">
        <v>169</v>
      </c>
      <c r="E47" s="60" t="s">
        <v>170</v>
      </c>
      <c r="F47" s="61" t="s">
        <v>171</v>
      </c>
      <c r="G47" s="22"/>
      <c r="H47" s="22"/>
      <c r="I47" s="22"/>
      <c r="J47" s="14"/>
      <c r="K47" s="14"/>
      <c r="L47" s="14"/>
      <c r="M47" s="14"/>
      <c r="N47" s="14"/>
      <c r="O47" s="14"/>
      <c r="P47" s="14"/>
      <c r="Q47" s="14"/>
      <c r="R47" s="14"/>
      <c r="S47" s="46"/>
      <c r="T47" s="44" t="s">
        <v>303</v>
      </c>
      <c r="U47" s="46" t="s">
        <v>460</v>
      </c>
      <c r="V47" s="22" t="s">
        <v>324</v>
      </c>
      <c r="W47" s="46" t="s">
        <v>355</v>
      </c>
      <c r="X47" s="50" t="s">
        <v>461</v>
      </c>
      <c r="Y47" s="53">
        <v>1</v>
      </c>
      <c r="Z47" s="97"/>
      <c r="AA47" s="90"/>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1"/>
      <c r="BI47" s="1"/>
      <c r="BJ47" s="1"/>
      <c r="BK47" s="1"/>
      <c r="BL47" s="1"/>
      <c r="BM47" s="1"/>
      <c r="BN47" s="1"/>
      <c r="BO47" s="1"/>
      <c r="BP47" s="1"/>
      <c r="BQ47" s="1"/>
    </row>
    <row r="48" spans="1:69" s="15" customFormat="1" ht="330" customHeight="1" x14ac:dyDescent="0.2">
      <c r="A48" s="111"/>
      <c r="B48" s="74" t="s">
        <v>172</v>
      </c>
      <c r="C48" s="71" t="s">
        <v>173</v>
      </c>
      <c r="D48" s="46" t="s">
        <v>174</v>
      </c>
      <c r="E48" s="60" t="s">
        <v>175</v>
      </c>
      <c r="F48" s="61" t="s">
        <v>176</v>
      </c>
      <c r="G48" s="22"/>
      <c r="H48" s="22"/>
      <c r="I48" s="22"/>
      <c r="J48" s="14"/>
      <c r="K48" s="22"/>
      <c r="L48" s="22"/>
      <c r="M48" s="14"/>
      <c r="N48" s="22"/>
      <c r="O48" s="22"/>
      <c r="P48" s="14"/>
      <c r="Q48" s="22"/>
      <c r="R48" s="11"/>
      <c r="S48" s="46"/>
      <c r="T48" s="22" t="s">
        <v>462</v>
      </c>
      <c r="U48" s="46" t="s">
        <v>463</v>
      </c>
      <c r="V48" s="22" t="s">
        <v>325</v>
      </c>
      <c r="W48" s="84" t="s">
        <v>483</v>
      </c>
      <c r="X48" s="50" t="s">
        <v>346</v>
      </c>
      <c r="Y48" s="53">
        <v>0</v>
      </c>
      <c r="Z48" s="53">
        <f>AVERAGE(Y48)</f>
        <v>0</v>
      </c>
      <c r="AA48" s="90"/>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1"/>
      <c r="BI48" s="1"/>
      <c r="BJ48" s="1"/>
      <c r="BK48" s="1"/>
      <c r="BL48" s="1"/>
      <c r="BM48" s="1"/>
      <c r="BN48" s="1"/>
      <c r="BO48" s="1"/>
      <c r="BP48" s="1"/>
      <c r="BQ48" s="1"/>
    </row>
    <row r="49" spans="1:69" ht="330" customHeight="1" x14ac:dyDescent="0.2">
      <c r="A49" s="111"/>
      <c r="B49" s="102" t="s">
        <v>177</v>
      </c>
      <c r="C49" s="71" t="s">
        <v>178</v>
      </c>
      <c r="D49" s="56" t="s">
        <v>265</v>
      </c>
      <c r="E49" s="55" t="s">
        <v>179</v>
      </c>
      <c r="F49" s="57" t="s">
        <v>180</v>
      </c>
      <c r="G49" s="4"/>
      <c r="H49" s="4"/>
      <c r="I49" s="4"/>
      <c r="J49" s="17"/>
      <c r="K49" s="17"/>
      <c r="L49" s="17"/>
      <c r="M49" s="17"/>
      <c r="N49" s="17"/>
      <c r="O49" s="17"/>
      <c r="P49" s="17"/>
      <c r="Q49" s="17"/>
      <c r="R49" s="17"/>
      <c r="S49" s="46" t="s">
        <v>262</v>
      </c>
      <c r="T49" s="22" t="s">
        <v>304</v>
      </c>
      <c r="U49" s="46" t="s">
        <v>464</v>
      </c>
      <c r="V49" s="22" t="s">
        <v>325</v>
      </c>
      <c r="W49" s="84" t="s">
        <v>347</v>
      </c>
      <c r="X49" s="50" t="s">
        <v>465</v>
      </c>
      <c r="Y49" s="53">
        <v>0.5</v>
      </c>
      <c r="Z49" s="95">
        <f>AVERAGE(Y49:Y50)</f>
        <v>0.25</v>
      </c>
      <c r="AA49" s="90"/>
    </row>
    <row r="50" spans="1:69" ht="330" customHeight="1" x14ac:dyDescent="0.2">
      <c r="A50" s="111"/>
      <c r="B50" s="102"/>
      <c r="C50" s="71" t="s">
        <v>181</v>
      </c>
      <c r="D50" s="47" t="s">
        <v>182</v>
      </c>
      <c r="E50" s="55" t="s">
        <v>183</v>
      </c>
      <c r="F50" s="57" t="s">
        <v>184</v>
      </c>
      <c r="G50" s="4"/>
      <c r="H50" s="4"/>
      <c r="I50" s="4"/>
      <c r="J50" s="4"/>
      <c r="K50" s="4"/>
      <c r="L50" s="16"/>
      <c r="M50" s="16"/>
      <c r="N50" s="4"/>
      <c r="O50" s="17"/>
      <c r="P50" s="17"/>
      <c r="Q50" s="4"/>
      <c r="R50" s="4"/>
      <c r="S50" s="46"/>
      <c r="T50" s="22"/>
      <c r="U50" s="46" t="s">
        <v>305</v>
      </c>
      <c r="V50" s="22" t="s">
        <v>325</v>
      </c>
      <c r="W50" s="84" t="s">
        <v>484</v>
      </c>
      <c r="X50" s="50" t="s">
        <v>466</v>
      </c>
      <c r="Y50" s="53">
        <v>0</v>
      </c>
      <c r="Z50" s="97"/>
      <c r="AA50" s="90"/>
    </row>
    <row r="51" spans="1:69" ht="330" customHeight="1" x14ac:dyDescent="0.2">
      <c r="A51" s="111"/>
      <c r="B51" s="73" t="s">
        <v>185</v>
      </c>
      <c r="C51" s="71" t="s">
        <v>186</v>
      </c>
      <c r="D51" s="47" t="s">
        <v>187</v>
      </c>
      <c r="E51" s="55" t="s">
        <v>188</v>
      </c>
      <c r="F51" s="57" t="s">
        <v>189</v>
      </c>
      <c r="G51" s="4"/>
      <c r="H51" s="4"/>
      <c r="I51" s="4"/>
      <c r="J51" s="17"/>
      <c r="K51" s="17"/>
      <c r="L51" s="17"/>
      <c r="M51" s="17"/>
      <c r="N51" s="17"/>
      <c r="O51" s="17"/>
      <c r="P51" s="17"/>
      <c r="Q51" s="17"/>
      <c r="R51" s="17"/>
      <c r="S51" s="46"/>
      <c r="T51" s="22" t="s">
        <v>307</v>
      </c>
      <c r="U51" s="46" t="s">
        <v>306</v>
      </c>
      <c r="V51" s="22" t="s">
        <v>324</v>
      </c>
      <c r="W51" s="84" t="s">
        <v>348</v>
      </c>
      <c r="X51" s="50" t="s">
        <v>467</v>
      </c>
      <c r="Y51" s="53">
        <v>1</v>
      </c>
      <c r="Z51" s="53">
        <f>AVERAGE(Y51)</f>
        <v>1</v>
      </c>
      <c r="AA51" s="90"/>
    </row>
    <row r="52" spans="1:69" ht="330" customHeight="1" x14ac:dyDescent="0.2">
      <c r="A52" s="112"/>
      <c r="B52" s="73" t="s">
        <v>190</v>
      </c>
      <c r="C52" s="71" t="s">
        <v>191</v>
      </c>
      <c r="D52" s="47" t="s">
        <v>192</v>
      </c>
      <c r="E52" s="55" t="s">
        <v>193</v>
      </c>
      <c r="F52" s="57" t="s">
        <v>233</v>
      </c>
      <c r="G52" s="17"/>
      <c r="H52" s="17"/>
      <c r="I52" s="17"/>
      <c r="J52" s="16"/>
      <c r="K52" s="17"/>
      <c r="L52" s="17"/>
      <c r="M52" s="17"/>
      <c r="N52" s="17"/>
      <c r="O52" s="17"/>
      <c r="P52" s="17"/>
      <c r="Q52" s="17"/>
      <c r="R52" s="17"/>
      <c r="S52" s="46"/>
      <c r="T52" s="44" t="s">
        <v>298</v>
      </c>
      <c r="U52" s="46" t="s">
        <v>308</v>
      </c>
      <c r="V52" s="22" t="s">
        <v>324</v>
      </c>
      <c r="W52" s="84" t="s">
        <v>349</v>
      </c>
      <c r="X52" s="69" t="s">
        <v>468</v>
      </c>
      <c r="Y52" s="53">
        <v>1</v>
      </c>
      <c r="Z52" s="53">
        <f>AVERAGE(Y52)</f>
        <v>1</v>
      </c>
      <c r="AA52" s="90"/>
    </row>
    <row r="53" spans="1:69" s="24" customFormat="1" ht="330" customHeight="1" x14ac:dyDescent="0.2">
      <c r="A53" s="70" t="s">
        <v>278</v>
      </c>
      <c r="B53" s="72"/>
      <c r="C53" s="71" t="s">
        <v>194</v>
      </c>
      <c r="D53" s="46" t="s">
        <v>195</v>
      </c>
      <c r="E53" s="46" t="s">
        <v>196</v>
      </c>
      <c r="F53" s="46" t="s">
        <v>197</v>
      </c>
      <c r="G53" s="5"/>
      <c r="H53" s="14"/>
      <c r="I53" s="14"/>
      <c r="J53" s="14"/>
      <c r="K53" s="14"/>
      <c r="L53" s="14"/>
      <c r="M53" s="5"/>
      <c r="N53" s="5"/>
      <c r="O53" s="5"/>
      <c r="P53" s="5"/>
      <c r="Q53" s="5"/>
      <c r="R53" s="5"/>
      <c r="S53" s="46"/>
      <c r="T53" s="5"/>
      <c r="U53" s="46"/>
      <c r="V53" s="22" t="s">
        <v>324</v>
      </c>
      <c r="W53" s="84" t="s">
        <v>350</v>
      </c>
      <c r="X53" s="84" t="s">
        <v>414</v>
      </c>
      <c r="Y53" s="53">
        <v>1</v>
      </c>
      <c r="Z53" s="53">
        <f>AVERAGE(Y53)</f>
        <v>1</v>
      </c>
      <c r="AA53" s="53">
        <f>AVERAGE(Z53)</f>
        <v>1</v>
      </c>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23"/>
      <c r="BI53" s="23"/>
      <c r="BJ53" s="23"/>
      <c r="BK53" s="23"/>
      <c r="BL53" s="23"/>
      <c r="BM53" s="23"/>
      <c r="BN53" s="23"/>
      <c r="BO53" s="23"/>
      <c r="BP53" s="23"/>
      <c r="BQ53" s="23"/>
    </row>
    <row r="54" spans="1:69" s="48" customFormat="1" x14ac:dyDescent="0.2">
      <c r="C54" s="42"/>
      <c r="D54" s="42"/>
      <c r="E54" s="27"/>
      <c r="F54" s="42"/>
      <c r="G54" s="42"/>
      <c r="H54" s="42"/>
      <c r="I54" s="42"/>
      <c r="J54" s="42"/>
      <c r="K54" s="42"/>
      <c r="L54" s="42"/>
      <c r="M54" s="42"/>
      <c r="N54" s="42"/>
      <c r="O54" s="42"/>
      <c r="P54" s="42"/>
      <c r="Q54" s="42"/>
      <c r="R54" s="42"/>
    </row>
    <row r="55" spans="1:69" s="48" customFormat="1" x14ac:dyDescent="0.2"/>
    <row r="56" spans="1:69" s="48" customFormat="1" x14ac:dyDescent="0.2"/>
    <row r="57" spans="1:69" s="48" customFormat="1" x14ac:dyDescent="0.2"/>
    <row r="58" spans="1:69" s="48" customFormat="1" x14ac:dyDescent="0.2"/>
    <row r="59" spans="1:69" s="48" customFormat="1" x14ac:dyDescent="0.2"/>
    <row r="60" spans="1:69" s="48" customFormat="1" x14ac:dyDescent="0.2"/>
    <row r="61" spans="1:69" s="48" customFormat="1" x14ac:dyDescent="0.2"/>
    <row r="62" spans="1:69" s="48" customFormat="1" x14ac:dyDescent="0.2"/>
    <row r="63" spans="1:69" s="48" customFormat="1" x14ac:dyDescent="0.2"/>
    <row r="64" spans="1:69" s="48" customFormat="1" x14ac:dyDescent="0.2"/>
    <row r="65" s="48" customFormat="1" x14ac:dyDescent="0.2"/>
    <row r="66" s="48" customFormat="1" x14ac:dyDescent="0.2"/>
    <row r="67" s="48" customFormat="1" x14ac:dyDescent="0.2"/>
    <row r="68" s="48" customFormat="1" x14ac:dyDescent="0.2"/>
    <row r="69" s="48" customFormat="1" x14ac:dyDescent="0.2"/>
    <row r="70" s="48" customFormat="1" x14ac:dyDescent="0.2"/>
    <row r="71" s="48" customFormat="1" x14ac:dyDescent="0.2"/>
    <row r="72" s="48" customFormat="1" x14ac:dyDescent="0.2"/>
    <row r="73" s="48" customFormat="1" x14ac:dyDescent="0.2"/>
    <row r="74" s="48" customFormat="1" x14ac:dyDescent="0.2"/>
    <row r="75" s="48" customFormat="1" x14ac:dyDescent="0.2"/>
    <row r="76" s="48" customFormat="1" x14ac:dyDescent="0.2"/>
    <row r="77" s="48" customFormat="1" x14ac:dyDescent="0.2"/>
    <row r="78" s="48" customFormat="1" x14ac:dyDescent="0.2"/>
    <row r="79" s="48" customFormat="1" x14ac:dyDescent="0.2"/>
    <row r="80" s="48" customFormat="1" x14ac:dyDescent="0.2"/>
    <row r="81" s="48" customFormat="1" x14ac:dyDescent="0.2"/>
    <row r="82" s="48" customFormat="1" x14ac:dyDescent="0.2"/>
    <row r="83" s="48" customFormat="1" x14ac:dyDescent="0.2"/>
    <row r="84" s="48" customFormat="1" x14ac:dyDescent="0.2"/>
    <row r="85" s="48" customFormat="1" x14ac:dyDescent="0.2"/>
    <row r="86" s="48" customFormat="1" x14ac:dyDescent="0.2"/>
    <row r="87" s="48" customFormat="1" x14ac:dyDescent="0.2"/>
    <row r="88" s="48" customFormat="1" x14ac:dyDescent="0.2"/>
    <row r="89" s="48" customFormat="1" x14ac:dyDescent="0.2"/>
    <row r="90" s="48" customFormat="1" x14ac:dyDescent="0.2"/>
    <row r="91" s="48" customFormat="1" x14ac:dyDescent="0.2"/>
    <row r="92" s="48" customFormat="1" x14ac:dyDescent="0.2"/>
    <row r="93" s="48" customFormat="1" x14ac:dyDescent="0.2"/>
    <row r="94" s="48" customFormat="1" x14ac:dyDescent="0.2"/>
    <row r="95" s="48" customFormat="1" x14ac:dyDescent="0.2"/>
    <row r="96" s="48" customFormat="1" x14ac:dyDescent="0.2"/>
    <row r="97" s="48" customFormat="1" x14ac:dyDescent="0.2"/>
    <row r="98" s="48" customFormat="1" x14ac:dyDescent="0.2"/>
    <row r="99" s="48" customFormat="1" x14ac:dyDescent="0.2"/>
    <row r="100" s="48" customFormat="1" x14ac:dyDescent="0.2"/>
    <row r="101" s="48" customFormat="1" x14ac:dyDescent="0.2"/>
    <row r="102" s="48" customFormat="1" x14ac:dyDescent="0.2"/>
    <row r="103" s="48" customFormat="1" x14ac:dyDescent="0.2"/>
    <row r="104" s="48" customFormat="1" x14ac:dyDescent="0.2"/>
    <row r="105" s="48" customFormat="1" x14ac:dyDescent="0.2"/>
    <row r="106" s="48" customFormat="1" x14ac:dyDescent="0.2"/>
    <row r="107" s="48" customFormat="1" x14ac:dyDescent="0.2"/>
    <row r="108" s="48" customFormat="1" x14ac:dyDescent="0.2"/>
    <row r="109" s="48" customFormat="1" x14ac:dyDescent="0.2"/>
    <row r="110" s="48" customFormat="1" x14ac:dyDescent="0.2"/>
    <row r="111" s="48" customFormat="1" x14ac:dyDescent="0.2"/>
    <row r="112" s="48" customFormat="1" x14ac:dyDescent="0.2"/>
    <row r="113" spans="3:3" s="48" customFormat="1" x14ac:dyDescent="0.2"/>
    <row r="114" spans="3:3" s="48" customFormat="1" x14ac:dyDescent="0.2"/>
    <row r="115" spans="3:3" s="48" customFormat="1" x14ac:dyDescent="0.2"/>
    <row r="116" spans="3:3" s="48" customFormat="1" x14ac:dyDescent="0.2"/>
    <row r="117" spans="3:3" s="48" customFormat="1" x14ac:dyDescent="0.2"/>
    <row r="118" spans="3:3" s="48" customFormat="1" x14ac:dyDescent="0.2"/>
    <row r="119" spans="3:3" s="48" customFormat="1" x14ac:dyDescent="0.2"/>
    <row r="120" spans="3:3" s="48" customFormat="1" x14ac:dyDescent="0.2"/>
    <row r="121" spans="3:3" s="48" customFormat="1" x14ac:dyDescent="0.2"/>
    <row r="122" spans="3:3" ht="31.5" x14ac:dyDescent="0.2">
      <c r="C122" s="1" t="s">
        <v>324</v>
      </c>
    </row>
    <row r="123" spans="3:3" ht="47.25" x14ac:dyDescent="0.2">
      <c r="C123" s="1" t="s">
        <v>325</v>
      </c>
    </row>
  </sheetData>
  <sheetProtection selectLockedCells="1" selectUnlockedCells="1"/>
  <autoFilter ref="A3:Y53">
    <filterColumn colId="2" showButton="0"/>
  </autoFilter>
  <mergeCells count="42">
    <mergeCell ref="A1:Y1"/>
    <mergeCell ref="S2:U2"/>
    <mergeCell ref="U6:U7"/>
    <mergeCell ref="T6:T7"/>
    <mergeCell ref="C3:D3"/>
    <mergeCell ref="T45:T46"/>
    <mergeCell ref="U45:U46"/>
    <mergeCell ref="A15:A27"/>
    <mergeCell ref="A28:A41"/>
    <mergeCell ref="A42:A52"/>
    <mergeCell ref="C45:C46"/>
    <mergeCell ref="B49:B50"/>
    <mergeCell ref="B42:B47"/>
    <mergeCell ref="D45:D46"/>
    <mergeCell ref="B34:B35"/>
    <mergeCell ref="B36:B40"/>
    <mergeCell ref="B28:B29"/>
    <mergeCell ref="B30:B33"/>
    <mergeCell ref="B24:B26"/>
    <mergeCell ref="B19:B23"/>
    <mergeCell ref="Z15:Z18"/>
    <mergeCell ref="B11:B12"/>
    <mergeCell ref="A4:A14"/>
    <mergeCell ref="B4:B7"/>
    <mergeCell ref="B8:B10"/>
    <mergeCell ref="B15:B18"/>
    <mergeCell ref="Z36:Z40"/>
    <mergeCell ref="AA15:AA27"/>
    <mergeCell ref="AA28:AA41"/>
    <mergeCell ref="AA42:AA52"/>
    <mergeCell ref="V2:AA2"/>
    <mergeCell ref="Z42:Z47"/>
    <mergeCell ref="Z49:Z50"/>
    <mergeCell ref="Z19:Z23"/>
    <mergeCell ref="Z24:Z26"/>
    <mergeCell ref="Z28:Z29"/>
    <mergeCell ref="Z30:Z33"/>
    <mergeCell ref="Z34:Z35"/>
    <mergeCell ref="Z4:Z7"/>
    <mergeCell ref="Z8:Z10"/>
    <mergeCell ref="Z11:Z12"/>
    <mergeCell ref="AA4:AA14"/>
  </mergeCells>
  <conditionalFormatting sqref="V15:V27">
    <cfRule type="cellIs" dxfId="46" priority="19" operator="lessThanOrEqual">
      <formula>$C$123</formula>
    </cfRule>
    <cfRule type="cellIs" dxfId="45" priority="20" operator="equal">
      <formula>$C$122</formula>
    </cfRule>
  </conditionalFormatting>
  <conditionalFormatting sqref="V48:V52">
    <cfRule type="cellIs" dxfId="44" priority="17" operator="lessThanOrEqual">
      <formula>$C$123</formula>
    </cfRule>
    <cfRule type="cellIs" dxfId="43" priority="18" operator="equal">
      <formula>$C$122</formula>
    </cfRule>
  </conditionalFormatting>
  <conditionalFormatting sqref="V28:V41">
    <cfRule type="cellIs" dxfId="42" priority="15" operator="lessThanOrEqual">
      <formula>$C$123</formula>
    </cfRule>
    <cfRule type="cellIs" dxfId="41" priority="16" operator="equal">
      <formula>$C$122</formula>
    </cfRule>
  </conditionalFormatting>
  <conditionalFormatting sqref="V42:V47">
    <cfRule type="cellIs" dxfId="40" priority="13" operator="lessThanOrEqual">
      <formula>$C$123</formula>
    </cfRule>
    <cfRule type="cellIs" dxfId="39" priority="14" operator="equal">
      <formula>$C$122</formula>
    </cfRule>
  </conditionalFormatting>
  <conditionalFormatting sqref="V10">
    <cfRule type="cellIs" dxfId="38" priority="9" operator="lessThanOrEqual">
      <formula>$C$123</formula>
    </cfRule>
    <cfRule type="cellIs" dxfId="37" priority="10" operator="equal">
      <formula>$C$122</formula>
    </cfRule>
  </conditionalFormatting>
  <conditionalFormatting sqref="V4:V9 V11:V14">
    <cfRule type="cellIs" dxfId="36" priority="11" operator="lessThanOrEqual">
      <formula>$C$123</formula>
    </cfRule>
    <cfRule type="cellIs" dxfId="35" priority="12" operator="equal">
      <formula>$C$122</formula>
    </cfRule>
  </conditionalFormatting>
  <conditionalFormatting sqref="Y4:AA42 Z53:AA53 Y48:AA49 Y43:Y47 AA43:AA47 Y51:AA52 Y50 AA50">
    <cfRule type="cellIs" dxfId="34" priority="6" operator="between">
      <formula>80%</formula>
      <formula>100%</formula>
    </cfRule>
    <cfRule type="cellIs" dxfId="33" priority="7" operator="between">
      <formula>60%</formula>
      <formula>79.9%</formula>
    </cfRule>
    <cfRule type="cellIs" dxfId="32" priority="8" operator="between">
      <formula>0%</formula>
      <formula>59.9%</formula>
    </cfRule>
  </conditionalFormatting>
  <conditionalFormatting sqref="V53">
    <cfRule type="cellIs" dxfId="31" priority="4" operator="lessThanOrEqual">
      <formula>$C$123</formula>
    </cfRule>
    <cfRule type="cellIs" dxfId="30" priority="5" operator="equal">
      <formula>$C$122</formula>
    </cfRule>
  </conditionalFormatting>
  <conditionalFormatting sqref="Y53">
    <cfRule type="cellIs" dxfId="29" priority="1" operator="between">
      <formula>80%</formula>
      <formula>100%</formula>
    </cfRule>
    <cfRule type="cellIs" dxfId="28" priority="2" operator="between">
      <formula>60%</formula>
      <formula>79.9%</formula>
    </cfRule>
    <cfRule type="cellIs" dxfId="27" priority="3" operator="between">
      <formula>0%</formula>
      <formula>59.9%</formula>
    </cfRule>
  </conditionalFormatting>
  <dataValidations count="1">
    <dataValidation type="list" allowBlank="1" showInputMessage="1" showErrorMessage="1" sqref="V4:V53">
      <formula1>$C$122:$C$123</formula1>
    </dataValidation>
  </dataValidations>
  <hyperlinks>
    <hyperlink ref="T52" r:id="rId1" location="overlay-con-text=transparencia/instrumentos-gestion-informacion-publica/Informe-pqr-denuncias-solicitudes"/>
    <hyperlink ref="T29" r:id="rId2"/>
    <hyperlink ref="T41" r:id="rId3" location="overlay-con-text=transparencia/instrumentos-gestion-informacion-publica/Informe-pqr-denuncias-solicitudes"/>
    <hyperlink ref="T42" r:id="rId4"/>
    <hyperlink ref="T45" r:id="rId5"/>
    <hyperlink ref="T47" r:id="rId6"/>
    <hyperlink ref="T9" r:id="rId7"/>
    <hyperlink ref="T10" r:id="rId8"/>
    <hyperlink ref="X43" r:id="rId9" display="http://www.gobiernobogota.gov.co/transparencia/planeacion/metas-objetivos-indicadores"/>
    <hyperlink ref="X52" r:id="rId10" location="overlay-con-text=transparencia/instrumentos-gestion-informacion-publica/Informe-pqr-denuncias-solicitudes" display="http://www.gobiernobogota.gov.co/tabla_archivos/1010-informes-pqrs-2017#overlay-con-text=transparencia/instrumentos-gestion-informacion-publica/Informe-pqr-denuncias-solicitudes"/>
  </hyperlinks>
  <pageMargins left="0.23622047244094491" right="0.23622047244094491" top="0.74803149606299213" bottom="0.74803149606299213" header="0.31496062992125984" footer="0.31496062992125984"/>
  <pageSetup paperSize="14" scale="10" firstPageNumber="0" fitToHeight="6" orientation="landscape" horizontalDpi="4294967294" verticalDpi="300" r:id="rId11"/>
  <headerFooter alignWithMargins="0">
    <oddFooter>&amp;C&amp;"Times New Roman,Normal"&amp;12Página &amp;P</oddFooter>
  </headerFooter>
  <rowBreaks count="1" manualBreakCount="1">
    <brk id="10" max="16383" man="1"/>
  </rowBreaks>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BJ65"/>
  <sheetViews>
    <sheetView zoomScale="55" zoomScaleNormal="55" zoomScaleSheetLayoutView="55" workbookViewId="0">
      <pane xSplit="2" ySplit="3" topLeftCell="Q4" activePane="bottomRight" state="frozen"/>
      <selection activeCell="AE4" sqref="AE4"/>
      <selection pane="topRight" activeCell="AE4" sqref="AE4"/>
      <selection pane="bottomLeft" activeCell="AE4" sqref="AE4"/>
      <selection pane="bottomRight" activeCell="AD1" sqref="AD1"/>
    </sheetView>
  </sheetViews>
  <sheetFormatPr baseColWidth="10" defaultColWidth="12.7109375" defaultRowHeight="15.75" x14ac:dyDescent="0.2"/>
  <cols>
    <col min="1" max="1" width="10.42578125" style="2" customWidth="1"/>
    <col min="2" max="2" width="6.42578125" style="2" customWidth="1"/>
    <col min="3" max="3" width="20.7109375" style="1" customWidth="1"/>
    <col min="4" max="4" width="6.42578125" style="2" customWidth="1"/>
    <col min="5" max="5" width="21.28515625" style="1" customWidth="1"/>
    <col min="6" max="6" width="28" style="1" customWidth="1"/>
    <col min="7" max="7" width="36.28515625" style="1" customWidth="1"/>
    <col min="8" max="8" width="37.140625" style="1" customWidth="1"/>
    <col min="9" max="9" width="61.7109375" style="1" customWidth="1"/>
    <col min="10" max="11" width="33.140625" style="1" customWidth="1"/>
    <col min="12" max="13" width="18" style="1" customWidth="1"/>
    <col min="14" max="14" width="32" style="2" customWidth="1"/>
    <col min="15" max="15" width="38.28515625" style="2" customWidth="1"/>
    <col min="16" max="16" width="48.140625" style="1" customWidth="1"/>
    <col min="17" max="17" width="22.28515625" style="1" customWidth="1"/>
    <col min="18" max="18" width="79.42578125" style="1" customWidth="1"/>
    <col min="19" max="19" width="56.42578125" style="1" customWidth="1"/>
    <col min="20" max="21" width="8.5703125" style="1" customWidth="1"/>
    <col min="22" max="56" width="12.7109375" style="48"/>
    <col min="57" max="62" width="12.7109375" style="1"/>
    <col min="63" max="16384" width="12.7109375" style="2"/>
  </cols>
  <sheetData>
    <row r="1" spans="1:56" s="1" customFormat="1" ht="132.75" customHeight="1" x14ac:dyDescent="0.2">
      <c r="A1" s="128" t="s">
        <v>272</v>
      </c>
      <c r="B1" s="129"/>
      <c r="C1" s="129"/>
      <c r="D1" s="129"/>
      <c r="E1" s="129"/>
      <c r="F1" s="129"/>
      <c r="G1" s="129"/>
      <c r="H1" s="129"/>
      <c r="I1" s="129"/>
      <c r="J1" s="129"/>
      <c r="K1" s="129"/>
      <c r="L1" s="129"/>
      <c r="M1" s="129"/>
      <c r="N1" s="129"/>
      <c r="O1" s="129"/>
      <c r="P1" s="129"/>
      <c r="Q1" s="129"/>
      <c r="R1" s="129"/>
      <c r="S1" s="129"/>
      <c r="T1" s="37"/>
      <c r="V1" s="8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row>
    <row r="2" spans="1:56" ht="45" customHeight="1" x14ac:dyDescent="0.2">
      <c r="A2" s="42"/>
      <c r="B2" s="42"/>
      <c r="C2" s="42"/>
      <c r="D2" s="42"/>
      <c r="E2" s="42"/>
      <c r="F2" s="42"/>
      <c r="G2" s="42"/>
      <c r="H2" s="42"/>
      <c r="I2" s="42"/>
      <c r="J2" s="42"/>
      <c r="K2" s="42"/>
      <c r="L2" s="130" t="s">
        <v>61</v>
      </c>
      <c r="M2" s="131"/>
      <c r="N2" s="127" t="s">
        <v>320</v>
      </c>
      <c r="O2" s="127"/>
      <c r="P2" s="127"/>
      <c r="Q2" s="125" t="s">
        <v>323</v>
      </c>
      <c r="R2" s="126"/>
      <c r="S2" s="126"/>
      <c r="T2" s="126"/>
      <c r="U2" s="126"/>
    </row>
    <row r="3" spans="1:56" ht="137.25" customHeight="1" x14ac:dyDescent="0.2">
      <c r="A3" s="26" t="s">
        <v>314</v>
      </c>
      <c r="B3" s="3" t="s">
        <v>53</v>
      </c>
      <c r="C3" s="3" t="s">
        <v>54</v>
      </c>
      <c r="D3" s="3" t="s">
        <v>53</v>
      </c>
      <c r="E3" s="3" t="s">
        <v>54</v>
      </c>
      <c r="F3" s="3" t="s">
        <v>55</v>
      </c>
      <c r="G3" s="3" t="s">
        <v>56</v>
      </c>
      <c r="H3" s="3" t="s">
        <v>57</v>
      </c>
      <c r="I3" s="3" t="s">
        <v>58</v>
      </c>
      <c r="J3" s="3" t="s">
        <v>59</v>
      </c>
      <c r="K3" s="3" t="s">
        <v>60</v>
      </c>
      <c r="L3" s="3" t="s">
        <v>477</v>
      </c>
      <c r="M3" s="3" t="s">
        <v>62</v>
      </c>
      <c r="N3" s="21" t="s">
        <v>199</v>
      </c>
      <c r="O3" s="21" t="s">
        <v>279</v>
      </c>
      <c r="P3" s="21" t="s">
        <v>280</v>
      </c>
      <c r="Q3" s="3" t="s">
        <v>321</v>
      </c>
      <c r="R3" s="3" t="s">
        <v>322</v>
      </c>
      <c r="S3" s="3" t="s">
        <v>326</v>
      </c>
      <c r="T3" s="52" t="s">
        <v>366</v>
      </c>
      <c r="U3" s="52" t="s">
        <v>368</v>
      </c>
    </row>
    <row r="4" spans="1:56" ht="409.5" customHeight="1" x14ac:dyDescent="0.2">
      <c r="A4" s="99" t="s">
        <v>315</v>
      </c>
      <c r="B4" s="49">
        <v>1</v>
      </c>
      <c r="C4" s="31" t="s">
        <v>211</v>
      </c>
      <c r="D4" s="10">
        <v>1</v>
      </c>
      <c r="E4" s="31" t="s">
        <v>211</v>
      </c>
      <c r="F4" s="32" t="s">
        <v>63</v>
      </c>
      <c r="G4" s="32" t="s">
        <v>64</v>
      </c>
      <c r="H4" s="35" t="s">
        <v>212</v>
      </c>
      <c r="I4" s="35" t="s">
        <v>248</v>
      </c>
      <c r="J4" s="38" t="s">
        <v>240</v>
      </c>
      <c r="K4" s="35" t="s">
        <v>241</v>
      </c>
      <c r="L4" s="31" t="s">
        <v>222</v>
      </c>
      <c r="M4" s="39">
        <v>43087</v>
      </c>
      <c r="N4" s="115" t="s">
        <v>247</v>
      </c>
      <c r="O4" s="43" t="s">
        <v>316</v>
      </c>
      <c r="P4" s="46" t="s">
        <v>317</v>
      </c>
      <c r="Q4" s="22" t="s">
        <v>327</v>
      </c>
      <c r="R4" s="85" t="s">
        <v>376</v>
      </c>
      <c r="S4" s="85" t="s">
        <v>469</v>
      </c>
      <c r="T4" s="53">
        <v>1</v>
      </c>
      <c r="U4" s="90">
        <f>AVERAGE(T4:T11)</f>
        <v>0.72499999999999998</v>
      </c>
    </row>
    <row r="5" spans="1:56" ht="124.5" customHeight="1" x14ac:dyDescent="0.2">
      <c r="A5" s="100"/>
      <c r="B5" s="49">
        <v>2</v>
      </c>
      <c r="C5" s="31" t="s">
        <v>213</v>
      </c>
      <c r="D5" s="10">
        <v>2</v>
      </c>
      <c r="E5" s="31" t="s">
        <v>213</v>
      </c>
      <c r="F5" s="32" t="s">
        <v>63</v>
      </c>
      <c r="G5" s="32" t="s">
        <v>64</v>
      </c>
      <c r="H5" s="35" t="s">
        <v>214</v>
      </c>
      <c r="I5" s="35" t="s">
        <v>309</v>
      </c>
      <c r="J5" s="38" t="s">
        <v>225</v>
      </c>
      <c r="K5" s="35" t="s">
        <v>242</v>
      </c>
      <c r="L5" s="31" t="s">
        <v>222</v>
      </c>
      <c r="M5" s="39">
        <v>43087</v>
      </c>
      <c r="N5" s="115"/>
      <c r="O5" s="5" t="s">
        <v>291</v>
      </c>
      <c r="P5" s="46" t="s">
        <v>470</v>
      </c>
      <c r="Q5" s="22" t="s">
        <v>325</v>
      </c>
      <c r="R5" s="84" t="s">
        <v>377</v>
      </c>
      <c r="S5" s="84" t="s">
        <v>378</v>
      </c>
      <c r="T5" s="53">
        <v>0.5</v>
      </c>
      <c r="U5" s="90"/>
    </row>
    <row r="6" spans="1:56" ht="219" customHeight="1" x14ac:dyDescent="0.2">
      <c r="A6" s="100"/>
      <c r="B6" s="49">
        <v>3</v>
      </c>
      <c r="C6" s="31" t="s">
        <v>215</v>
      </c>
      <c r="D6" s="10">
        <v>3</v>
      </c>
      <c r="E6" s="31" t="s">
        <v>215</v>
      </c>
      <c r="F6" s="32" t="s">
        <v>63</v>
      </c>
      <c r="G6" s="32" t="s">
        <v>64</v>
      </c>
      <c r="H6" s="35" t="s">
        <v>227</v>
      </c>
      <c r="I6" s="35" t="s">
        <v>310</v>
      </c>
      <c r="J6" s="38" t="s">
        <v>226</v>
      </c>
      <c r="K6" s="35" t="s">
        <v>242</v>
      </c>
      <c r="L6" s="31" t="s">
        <v>222</v>
      </c>
      <c r="M6" s="39">
        <v>43087</v>
      </c>
      <c r="N6" s="115"/>
      <c r="O6" s="43" t="s">
        <v>316</v>
      </c>
      <c r="P6" s="46" t="s">
        <v>318</v>
      </c>
      <c r="Q6" s="22" t="s">
        <v>327</v>
      </c>
      <c r="R6" s="84" t="s">
        <v>379</v>
      </c>
      <c r="S6" s="84" t="s">
        <v>471</v>
      </c>
      <c r="T6" s="53">
        <v>1</v>
      </c>
      <c r="U6" s="90"/>
    </row>
    <row r="7" spans="1:56" ht="209.25" customHeight="1" x14ac:dyDescent="0.2">
      <c r="A7" s="100"/>
      <c r="B7" s="49">
        <v>4</v>
      </c>
      <c r="C7" s="31" t="s">
        <v>216</v>
      </c>
      <c r="D7" s="10">
        <v>4</v>
      </c>
      <c r="E7" s="31" t="s">
        <v>216</v>
      </c>
      <c r="F7" s="32" t="s">
        <v>63</v>
      </c>
      <c r="G7" s="32" t="s">
        <v>64</v>
      </c>
      <c r="H7" s="35" t="s">
        <v>217</v>
      </c>
      <c r="I7" s="35" t="s">
        <v>311</v>
      </c>
      <c r="J7" s="38" t="s">
        <v>223</v>
      </c>
      <c r="K7" s="35" t="s">
        <v>242</v>
      </c>
      <c r="L7" s="31" t="s">
        <v>222</v>
      </c>
      <c r="M7" s="39">
        <v>43087</v>
      </c>
      <c r="N7" s="115"/>
      <c r="O7" s="43" t="s">
        <v>316</v>
      </c>
      <c r="P7" s="46" t="s">
        <v>319</v>
      </c>
      <c r="Q7" s="22" t="s">
        <v>327</v>
      </c>
      <c r="R7" s="84" t="s">
        <v>380</v>
      </c>
      <c r="S7" s="84" t="s">
        <v>381</v>
      </c>
      <c r="T7" s="53">
        <v>1</v>
      </c>
      <c r="U7" s="90"/>
    </row>
    <row r="8" spans="1:56" ht="289.5" customHeight="1" x14ac:dyDescent="0.2">
      <c r="A8" s="100"/>
      <c r="B8" s="49">
        <v>5</v>
      </c>
      <c r="C8" s="31" t="s">
        <v>218</v>
      </c>
      <c r="D8" s="10">
        <v>5</v>
      </c>
      <c r="E8" s="31" t="s">
        <v>218</v>
      </c>
      <c r="F8" s="32" t="s">
        <v>63</v>
      </c>
      <c r="G8" s="32" t="s">
        <v>64</v>
      </c>
      <c r="H8" s="35" t="s">
        <v>220</v>
      </c>
      <c r="I8" s="35" t="s">
        <v>312</v>
      </c>
      <c r="J8" s="38" t="s">
        <v>228</v>
      </c>
      <c r="K8" s="35" t="s">
        <v>242</v>
      </c>
      <c r="L8" s="31" t="s">
        <v>222</v>
      </c>
      <c r="M8" s="39">
        <v>43087</v>
      </c>
      <c r="N8" s="115"/>
      <c r="O8" s="5" t="s">
        <v>291</v>
      </c>
      <c r="P8" s="46" t="s">
        <v>472</v>
      </c>
      <c r="Q8" s="22" t="s">
        <v>325</v>
      </c>
      <c r="R8" s="84" t="s">
        <v>382</v>
      </c>
      <c r="S8" s="84" t="s">
        <v>473</v>
      </c>
      <c r="T8" s="53">
        <v>0.5</v>
      </c>
      <c r="U8" s="90"/>
    </row>
    <row r="9" spans="1:56" ht="180" customHeight="1" x14ac:dyDescent="0.2">
      <c r="A9" s="100"/>
      <c r="B9" s="49">
        <v>6</v>
      </c>
      <c r="C9" s="31" t="s">
        <v>219</v>
      </c>
      <c r="D9" s="10">
        <v>6</v>
      </c>
      <c r="E9" s="31" t="s">
        <v>219</v>
      </c>
      <c r="F9" s="32" t="s">
        <v>63</v>
      </c>
      <c r="G9" s="32" t="s">
        <v>64</v>
      </c>
      <c r="H9" s="35" t="s">
        <v>220</v>
      </c>
      <c r="I9" s="35" t="s">
        <v>312</v>
      </c>
      <c r="J9" s="38" t="s">
        <v>225</v>
      </c>
      <c r="K9" s="35" t="s">
        <v>242</v>
      </c>
      <c r="L9" s="31" t="s">
        <v>222</v>
      </c>
      <c r="M9" s="39">
        <v>43087</v>
      </c>
      <c r="N9" s="115"/>
      <c r="O9" s="5" t="s">
        <v>291</v>
      </c>
      <c r="P9" s="46" t="s">
        <v>474</v>
      </c>
      <c r="Q9" s="22" t="s">
        <v>325</v>
      </c>
      <c r="R9" s="84" t="s">
        <v>383</v>
      </c>
      <c r="S9" s="84" t="s">
        <v>384</v>
      </c>
      <c r="T9" s="53">
        <v>0.5</v>
      </c>
      <c r="U9" s="90"/>
    </row>
    <row r="10" spans="1:56" ht="183" customHeight="1" x14ac:dyDescent="0.2">
      <c r="A10" s="100"/>
      <c r="B10" s="49">
        <v>7</v>
      </c>
      <c r="C10" s="31" t="s">
        <v>221</v>
      </c>
      <c r="D10" s="10">
        <v>7</v>
      </c>
      <c r="E10" s="31" t="s">
        <v>221</v>
      </c>
      <c r="F10" s="32" t="s">
        <v>63</v>
      </c>
      <c r="G10" s="32" t="s">
        <v>64</v>
      </c>
      <c r="H10" s="35" t="s">
        <v>220</v>
      </c>
      <c r="I10" s="35" t="s">
        <v>313</v>
      </c>
      <c r="J10" s="38" t="s">
        <v>224</v>
      </c>
      <c r="K10" s="35" t="s">
        <v>242</v>
      </c>
      <c r="L10" s="31" t="s">
        <v>222</v>
      </c>
      <c r="M10" s="39">
        <v>43087</v>
      </c>
      <c r="N10" s="115"/>
      <c r="O10" s="5" t="s">
        <v>291</v>
      </c>
      <c r="P10" s="46" t="s">
        <v>474</v>
      </c>
      <c r="Q10" s="22" t="s">
        <v>325</v>
      </c>
      <c r="R10" s="84" t="s">
        <v>385</v>
      </c>
      <c r="S10" s="84" t="s">
        <v>386</v>
      </c>
      <c r="T10" s="53">
        <v>0.5</v>
      </c>
      <c r="U10" s="90"/>
    </row>
    <row r="11" spans="1:56" ht="171" customHeight="1" x14ac:dyDescent="0.2">
      <c r="A11" s="100"/>
      <c r="B11" s="49">
        <v>8</v>
      </c>
      <c r="C11" s="33" t="s">
        <v>249</v>
      </c>
      <c r="D11" s="18">
        <v>8</v>
      </c>
      <c r="E11" s="33" t="s">
        <v>249</v>
      </c>
      <c r="F11" s="34" t="s">
        <v>267</v>
      </c>
      <c r="G11" s="34" t="s">
        <v>64</v>
      </c>
      <c r="H11" s="36" t="s">
        <v>250</v>
      </c>
      <c r="I11" s="36" t="s">
        <v>251</v>
      </c>
      <c r="J11" s="40" t="s">
        <v>268</v>
      </c>
      <c r="K11" s="36" t="s">
        <v>252</v>
      </c>
      <c r="L11" s="33" t="s">
        <v>222</v>
      </c>
      <c r="M11" s="41">
        <v>43087</v>
      </c>
      <c r="N11" s="115"/>
      <c r="O11" s="5" t="s">
        <v>291</v>
      </c>
      <c r="P11" s="46" t="s">
        <v>475</v>
      </c>
      <c r="Q11" s="22" t="s">
        <v>325</v>
      </c>
      <c r="R11" s="84" t="s">
        <v>476</v>
      </c>
      <c r="S11" s="84" t="s">
        <v>387</v>
      </c>
      <c r="T11" s="53">
        <v>0.8</v>
      </c>
      <c r="U11" s="90"/>
    </row>
    <row r="12" spans="1:56" s="48" customFormat="1" x14ac:dyDescent="0.2">
      <c r="T12" s="86"/>
    </row>
    <row r="13" spans="1:56" s="48" customFormat="1" x14ac:dyDescent="0.2"/>
    <row r="14" spans="1:56" s="48" customFormat="1" x14ac:dyDescent="0.2"/>
    <row r="15" spans="1:56" s="48" customFormat="1" x14ac:dyDescent="0.2"/>
    <row r="16" spans="1:56" s="48" customFormat="1" x14ac:dyDescent="0.2"/>
    <row r="17" s="48" customFormat="1" x14ac:dyDescent="0.2"/>
    <row r="18" s="48" customFormat="1" x14ac:dyDescent="0.2"/>
    <row r="19" s="48" customFormat="1" x14ac:dyDescent="0.2"/>
    <row r="20" s="48" customFormat="1" x14ac:dyDescent="0.2"/>
    <row r="21" s="48" customFormat="1" x14ac:dyDescent="0.2"/>
    <row r="22" s="48" customFormat="1" x14ac:dyDescent="0.2"/>
    <row r="23" s="48" customFormat="1" x14ac:dyDescent="0.2"/>
    <row r="24" s="48" customFormat="1" x14ac:dyDescent="0.2"/>
    <row r="25" s="48" customFormat="1" x14ac:dyDescent="0.2"/>
    <row r="26" s="48" customFormat="1" x14ac:dyDescent="0.2"/>
    <row r="27" s="48" customFormat="1" x14ac:dyDescent="0.2"/>
    <row r="28" s="48" customFormat="1" x14ac:dyDescent="0.2"/>
    <row r="29" s="48" customFormat="1" x14ac:dyDescent="0.2"/>
    <row r="30" s="48" customFormat="1" x14ac:dyDescent="0.2"/>
    <row r="31" s="48" customFormat="1" x14ac:dyDescent="0.2"/>
    <row r="32" s="48" customFormat="1" x14ac:dyDescent="0.2"/>
    <row r="33" s="48" customFormat="1" x14ac:dyDescent="0.2"/>
    <row r="34" s="48" customFormat="1" x14ac:dyDescent="0.2"/>
    <row r="35" s="48" customFormat="1" x14ac:dyDescent="0.2"/>
    <row r="36" s="48" customFormat="1" x14ac:dyDescent="0.2"/>
    <row r="37" s="48" customFormat="1" x14ac:dyDescent="0.2"/>
    <row r="38" s="48" customFormat="1" x14ac:dyDescent="0.2"/>
    <row r="39" s="48" customFormat="1" x14ac:dyDescent="0.2"/>
    <row r="40" s="48" customFormat="1" x14ac:dyDescent="0.2"/>
    <row r="41" s="48" customFormat="1" x14ac:dyDescent="0.2"/>
    <row r="42" s="48" customFormat="1" x14ac:dyDescent="0.2"/>
    <row r="43" s="48" customFormat="1" x14ac:dyDescent="0.2"/>
    <row r="44" s="48" customFormat="1" x14ac:dyDescent="0.2"/>
    <row r="45" s="48" customFormat="1" x14ac:dyDescent="0.2"/>
    <row r="46" s="48" customFormat="1" x14ac:dyDescent="0.2"/>
    <row r="47" s="48" customFormat="1" x14ac:dyDescent="0.2"/>
    <row r="48" s="48" customFormat="1" x14ac:dyDescent="0.2"/>
    <row r="49" spans="10:10" s="48" customFormat="1" x14ac:dyDescent="0.2"/>
    <row r="50" spans="10:10" s="48" customFormat="1" x14ac:dyDescent="0.2"/>
    <row r="51" spans="10:10" s="48" customFormat="1" x14ac:dyDescent="0.2"/>
    <row r="52" spans="10:10" s="48" customFormat="1" ht="5.25" customHeight="1" x14ac:dyDescent="0.2"/>
    <row r="53" spans="10:10" s="48" customFormat="1" ht="5.25" customHeight="1" x14ac:dyDescent="0.2"/>
    <row r="54" spans="10:10" s="48" customFormat="1" ht="5.25" customHeight="1" x14ac:dyDescent="0.2"/>
    <row r="55" spans="10:10" s="48" customFormat="1" ht="5.25" customHeight="1" x14ac:dyDescent="0.2"/>
    <row r="56" spans="10:10" s="48" customFormat="1" ht="5.25" customHeight="1" x14ac:dyDescent="0.2"/>
    <row r="57" spans="10:10" s="48" customFormat="1" ht="5.25" customHeight="1" x14ac:dyDescent="0.2"/>
    <row r="58" spans="10:10" s="48" customFormat="1" ht="5.25" customHeight="1" x14ac:dyDescent="0.2"/>
    <row r="59" spans="10:10" s="48" customFormat="1" ht="5.25" customHeight="1" x14ac:dyDescent="0.2">
      <c r="J59" s="48" t="s">
        <v>327</v>
      </c>
    </row>
    <row r="60" spans="10:10" s="48" customFormat="1" ht="5.25" customHeight="1" x14ac:dyDescent="0.2">
      <c r="J60" s="48" t="s">
        <v>325</v>
      </c>
    </row>
    <row r="61" spans="10:10" ht="5.25" customHeight="1" x14ac:dyDescent="0.2"/>
    <row r="62" spans="10:10" ht="5.25" customHeight="1" x14ac:dyDescent="0.2"/>
    <row r="63" spans="10:10" ht="5.25" customHeight="1" x14ac:dyDescent="0.2"/>
    <row r="64" spans="10:10" ht="5.25" customHeight="1" x14ac:dyDescent="0.2"/>
    <row r="65" ht="5.25" customHeight="1" x14ac:dyDescent="0.2"/>
  </sheetData>
  <sheetProtection selectLockedCells="1" selectUnlockedCells="1"/>
  <autoFilter ref="A3:S11"/>
  <mergeCells count="7">
    <mergeCell ref="Q2:U2"/>
    <mergeCell ref="U4:U11"/>
    <mergeCell ref="A4:A11"/>
    <mergeCell ref="N2:P2"/>
    <mergeCell ref="A1:S1"/>
    <mergeCell ref="N4:N11"/>
    <mergeCell ref="L2:M2"/>
  </mergeCells>
  <conditionalFormatting sqref="T4:U11">
    <cfRule type="cellIs" dxfId="26" priority="14" operator="between">
      <formula>80%</formula>
      <formula>100%</formula>
    </cfRule>
    <cfRule type="cellIs" dxfId="25" priority="15" operator="between">
      <formula>60%</formula>
      <formula>79.9%</formula>
    </cfRule>
    <cfRule type="cellIs" dxfId="24" priority="16" operator="between">
      <formula>0%</formula>
      <formula>59.9%</formula>
    </cfRule>
  </conditionalFormatting>
  <conditionalFormatting sqref="Q4:Q6">
    <cfRule type="cellIs" dxfId="23" priority="7" operator="equal">
      <formula>$J$102</formula>
    </cfRule>
    <cfRule type="cellIs" dxfId="22" priority="8" operator="equal">
      <formula>$J$101</formula>
    </cfRule>
    <cfRule type="cellIs" dxfId="21" priority="9" operator="lessThanOrEqual">
      <formula>$C$81</formula>
    </cfRule>
    <cfRule type="cellIs" dxfId="20" priority="10" operator="equal">
      <formula>$C$80</formula>
    </cfRule>
  </conditionalFormatting>
  <conditionalFormatting sqref="Q4:Q11">
    <cfRule type="cellIs" dxfId="19" priority="1" operator="equal">
      <formula>$Q$8</formula>
    </cfRule>
    <cfRule type="cellIs" dxfId="18" priority="2" operator="equal">
      <formula>$Q$4</formula>
    </cfRule>
  </conditionalFormatting>
  <dataValidations count="4">
    <dataValidation showInputMessage="1" showErrorMessage="1" sqref="H4:H11 E4:E11 C4:C11"/>
    <dataValidation type="date" operator="greaterThan" allowBlank="1" showInputMessage="1" showErrorMessage="1" sqref="L4:M11">
      <formula1>41275</formula1>
    </dataValidation>
    <dataValidation type="list" showInputMessage="1" showErrorMessage="1" sqref="G4:G11">
      <formula1>INDIRECT(#REF!)</formula1>
    </dataValidation>
    <dataValidation type="list" allowBlank="1" showInputMessage="1" showErrorMessage="1" sqref="Q4:Q11">
      <formula1>$J$101:$J$102</formula1>
    </dataValidation>
  </dataValidations>
  <hyperlinks>
    <hyperlink ref="O4" r:id="rId1"/>
    <hyperlink ref="O6" r:id="rId2"/>
    <hyperlink ref="O7" r:id="rId3"/>
  </hyperlinks>
  <pageMargins left="0.23622047244094491" right="0.23622047244094491" top="0.74803149606299213" bottom="0.74803149606299213" header="0.31496062992125984" footer="0.31496062992125984"/>
  <pageSetup paperSize="14" scale="10" firstPageNumber="0" fitToHeight="6" orientation="landscape" horizontalDpi="4294967294" verticalDpi="300" r:id="rId4"/>
  <headerFooter alignWithMargins="0">
    <oddFooter>&amp;C&amp;"Times New Roman,Normal"&amp;12Página &amp;P</oddFooter>
  </headerFooter>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AY121"/>
  <sheetViews>
    <sheetView tabSelected="1" view="pageBreakPreview" zoomScale="55" zoomScaleNormal="55" zoomScaleSheetLayoutView="55" workbookViewId="0">
      <pane ySplit="1" topLeftCell="A2" activePane="bottomLeft" state="frozen"/>
      <selection pane="bottomLeft" activeCell="A63" sqref="A63:J63"/>
    </sheetView>
  </sheetViews>
  <sheetFormatPr baseColWidth="10" defaultColWidth="12.7109375" defaultRowHeight="15.75" x14ac:dyDescent="0.2"/>
  <cols>
    <col min="1" max="2" width="12" style="2" customWidth="1"/>
    <col min="3" max="3" width="7" style="1" customWidth="1"/>
    <col min="4" max="4" width="54.140625" style="1" customWidth="1"/>
    <col min="5" max="7" width="8.5703125" style="1" customWidth="1"/>
    <col min="8" max="9" width="61.140625" style="1" customWidth="1"/>
    <col min="10" max="10" width="26.42578125" style="1" customWidth="1"/>
    <col min="11" max="47" width="12.7109375" style="48"/>
    <col min="48" max="51" width="12.7109375" style="1"/>
    <col min="52" max="16384" width="12.7109375" style="2"/>
  </cols>
  <sheetData>
    <row r="1" spans="1:51" s="1" customFormat="1" ht="132.75" customHeight="1" x14ac:dyDescent="0.2">
      <c r="A1" s="132" t="s">
        <v>272</v>
      </c>
      <c r="B1" s="133"/>
      <c r="C1" s="133"/>
      <c r="D1" s="133"/>
      <c r="E1" s="133"/>
      <c r="F1" s="133"/>
      <c r="G1" s="133"/>
      <c r="H1" s="133"/>
      <c r="I1" s="133"/>
      <c r="J1" s="134"/>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row>
    <row r="2" spans="1:51" s="1" customFormat="1" ht="27" customHeight="1" x14ac:dyDescent="0.2">
      <c r="A2" s="27"/>
      <c r="B2" s="27"/>
      <c r="C2" s="27"/>
      <c r="D2" s="27"/>
      <c r="E2" s="27"/>
      <c r="F2" s="27"/>
      <c r="G2" s="27"/>
      <c r="H2" s="126" t="s">
        <v>375</v>
      </c>
      <c r="I2" s="126"/>
      <c r="J2" s="126"/>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row>
    <row r="3" spans="1:51" ht="159" customHeight="1" x14ac:dyDescent="0.2">
      <c r="A3" s="26" t="s">
        <v>273</v>
      </c>
      <c r="B3" s="26" t="s">
        <v>0</v>
      </c>
      <c r="C3" s="124" t="s">
        <v>1</v>
      </c>
      <c r="D3" s="124"/>
      <c r="E3" s="52" t="s">
        <v>366</v>
      </c>
      <c r="F3" s="52" t="s">
        <v>367</v>
      </c>
      <c r="G3" s="52" t="s">
        <v>368</v>
      </c>
      <c r="H3" s="75" t="s">
        <v>374</v>
      </c>
      <c r="I3" s="75" t="s">
        <v>373</v>
      </c>
      <c r="J3" s="87" t="s">
        <v>404</v>
      </c>
    </row>
    <row r="4" spans="1:51" s="9" customFormat="1" ht="45" customHeight="1" x14ac:dyDescent="0.2">
      <c r="A4" s="99" t="s">
        <v>274</v>
      </c>
      <c r="B4" s="98" t="s">
        <v>16</v>
      </c>
      <c r="C4" s="71" t="s">
        <v>17</v>
      </c>
      <c r="D4" s="55" t="s">
        <v>200</v>
      </c>
      <c r="E4" s="53">
        <f>PAAC!Y4</f>
        <v>1</v>
      </c>
      <c r="F4" s="90">
        <f>PAAC!Z4</f>
        <v>0.85000000000000009</v>
      </c>
      <c r="G4" s="151">
        <f>PAAC!AA4</f>
        <v>0.90999999999999992</v>
      </c>
      <c r="H4" s="147" t="s">
        <v>405</v>
      </c>
      <c r="I4" s="148" t="s">
        <v>406</v>
      </c>
      <c r="J4" s="153"/>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1"/>
      <c r="AW4" s="1"/>
      <c r="AX4" s="1"/>
      <c r="AY4" s="1"/>
    </row>
    <row r="5" spans="1:51" s="9" customFormat="1" ht="57" customHeight="1" x14ac:dyDescent="0.2">
      <c r="A5" s="100"/>
      <c r="B5" s="98"/>
      <c r="C5" s="71" t="s">
        <v>20</v>
      </c>
      <c r="D5" s="55" t="s">
        <v>21</v>
      </c>
      <c r="E5" s="53">
        <f>PAAC!Y5</f>
        <v>0.8</v>
      </c>
      <c r="F5" s="90"/>
      <c r="G5" s="151"/>
      <c r="H5" s="147"/>
      <c r="I5" s="148"/>
      <c r="J5" s="154"/>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1"/>
      <c r="AW5" s="1"/>
      <c r="AX5" s="1"/>
      <c r="AY5" s="1"/>
    </row>
    <row r="6" spans="1:51" s="9" customFormat="1" ht="63" customHeight="1" x14ac:dyDescent="0.2">
      <c r="A6" s="100"/>
      <c r="B6" s="98"/>
      <c r="C6" s="71" t="s">
        <v>24</v>
      </c>
      <c r="D6" s="55" t="s">
        <v>25</v>
      </c>
      <c r="E6" s="53">
        <f>PAAC!Y6</f>
        <v>0.8</v>
      </c>
      <c r="F6" s="90"/>
      <c r="G6" s="151"/>
      <c r="H6" s="147"/>
      <c r="I6" s="148"/>
      <c r="J6" s="154"/>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1"/>
      <c r="AW6" s="1"/>
      <c r="AX6" s="1"/>
      <c r="AY6" s="1"/>
    </row>
    <row r="7" spans="1:51" s="9" customFormat="1" ht="66" customHeight="1" x14ac:dyDescent="0.2">
      <c r="A7" s="100"/>
      <c r="B7" s="98"/>
      <c r="C7" s="71" t="s">
        <v>28</v>
      </c>
      <c r="D7" s="55" t="s">
        <v>29</v>
      </c>
      <c r="E7" s="53">
        <f>PAAC!Y7</f>
        <v>0.8</v>
      </c>
      <c r="F7" s="90"/>
      <c r="G7" s="151"/>
      <c r="H7" s="147"/>
      <c r="I7" s="148"/>
      <c r="J7" s="154"/>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1"/>
      <c r="AW7" s="1"/>
      <c r="AX7" s="1"/>
      <c r="AY7" s="1"/>
    </row>
    <row r="8" spans="1:51" s="9" customFormat="1" ht="105" customHeight="1" x14ac:dyDescent="0.2">
      <c r="A8" s="100"/>
      <c r="B8" s="98" t="s">
        <v>30</v>
      </c>
      <c r="C8" s="71" t="s">
        <v>31</v>
      </c>
      <c r="D8" s="55" t="s">
        <v>32</v>
      </c>
      <c r="E8" s="53">
        <f>PAAC!Y8</f>
        <v>1</v>
      </c>
      <c r="F8" s="90">
        <f>PAAC!Z8</f>
        <v>1</v>
      </c>
      <c r="G8" s="151"/>
      <c r="H8" s="147"/>
      <c r="I8" s="148"/>
      <c r="J8" s="154"/>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1"/>
      <c r="AW8" s="1"/>
      <c r="AX8" s="1"/>
      <c r="AY8" s="1"/>
    </row>
    <row r="9" spans="1:51" ht="57.75" customHeight="1" x14ac:dyDescent="0.2">
      <c r="A9" s="100"/>
      <c r="B9" s="98"/>
      <c r="C9" s="71" t="s">
        <v>34</v>
      </c>
      <c r="D9" s="55" t="s">
        <v>35</v>
      </c>
      <c r="E9" s="53">
        <f>PAAC!Y9</f>
        <v>1</v>
      </c>
      <c r="F9" s="90"/>
      <c r="G9" s="151"/>
      <c r="H9" s="147"/>
      <c r="I9" s="148"/>
      <c r="J9" s="154"/>
    </row>
    <row r="10" spans="1:51" ht="105" customHeight="1" x14ac:dyDescent="0.2">
      <c r="A10" s="100"/>
      <c r="B10" s="98"/>
      <c r="C10" s="71" t="s">
        <v>37</v>
      </c>
      <c r="D10" s="55" t="s">
        <v>202</v>
      </c>
      <c r="E10" s="53">
        <f>PAAC!Y10</f>
        <v>1</v>
      </c>
      <c r="F10" s="90"/>
      <c r="G10" s="151"/>
      <c r="H10" s="147"/>
      <c r="I10" s="148"/>
      <c r="J10" s="154"/>
    </row>
    <row r="11" spans="1:51" ht="44.25" customHeight="1" x14ac:dyDescent="0.2">
      <c r="A11" s="100"/>
      <c r="B11" s="98" t="s">
        <v>38</v>
      </c>
      <c r="C11" s="71" t="s">
        <v>39</v>
      </c>
      <c r="D11" s="55" t="s">
        <v>40</v>
      </c>
      <c r="E11" s="53">
        <f>PAAC!Y11</f>
        <v>1</v>
      </c>
      <c r="F11" s="90">
        <f>PAAC!Z11</f>
        <v>1</v>
      </c>
      <c r="G11" s="151"/>
      <c r="H11" s="147"/>
      <c r="I11" s="148"/>
      <c r="J11" s="154"/>
    </row>
    <row r="12" spans="1:51" ht="45" customHeight="1" x14ac:dyDescent="0.2">
      <c r="A12" s="100"/>
      <c r="B12" s="98"/>
      <c r="C12" s="71" t="s">
        <v>42</v>
      </c>
      <c r="D12" s="55" t="s">
        <v>43</v>
      </c>
      <c r="E12" s="53">
        <f>PAAC!Y12</f>
        <v>1</v>
      </c>
      <c r="F12" s="90"/>
      <c r="G12" s="151"/>
      <c r="H12" s="147"/>
      <c r="I12" s="148"/>
      <c r="J12" s="154"/>
    </row>
    <row r="13" spans="1:51" ht="46.5" customHeight="1" x14ac:dyDescent="0.2">
      <c r="A13" s="100"/>
      <c r="B13" s="72" t="s">
        <v>45</v>
      </c>
      <c r="C13" s="71" t="s">
        <v>46</v>
      </c>
      <c r="D13" s="55" t="s">
        <v>47</v>
      </c>
      <c r="E13" s="53">
        <f>PAAC!Y13</f>
        <v>1</v>
      </c>
      <c r="F13" s="53">
        <f>PAAC!Z13</f>
        <v>1</v>
      </c>
      <c r="G13" s="151"/>
      <c r="H13" s="147"/>
      <c r="I13" s="148"/>
      <c r="J13" s="154"/>
    </row>
    <row r="14" spans="1:51" ht="56.25" customHeight="1" x14ac:dyDescent="0.2">
      <c r="A14" s="101"/>
      <c r="B14" s="72" t="s">
        <v>48</v>
      </c>
      <c r="C14" s="71" t="s">
        <v>49</v>
      </c>
      <c r="D14" s="55" t="s">
        <v>50</v>
      </c>
      <c r="E14" s="53">
        <f>PAAC!Y14</f>
        <v>0.7</v>
      </c>
      <c r="F14" s="53">
        <f>PAAC!Z14</f>
        <v>0.7</v>
      </c>
      <c r="G14" s="151"/>
      <c r="H14" s="147"/>
      <c r="I14" s="148"/>
      <c r="J14" s="155"/>
    </row>
    <row r="15" spans="1:51" ht="32.25" customHeight="1" x14ac:dyDescent="0.2">
      <c r="A15" s="99" t="s">
        <v>315</v>
      </c>
      <c r="B15" s="135" t="s">
        <v>371</v>
      </c>
      <c r="C15" s="71">
        <v>1</v>
      </c>
      <c r="D15" s="46" t="s">
        <v>211</v>
      </c>
      <c r="E15" s="53">
        <f>TRÁMITES!T4</f>
        <v>1</v>
      </c>
      <c r="F15" s="95" t="s">
        <v>370</v>
      </c>
      <c r="G15" s="141">
        <f>TRÁMITES!U4</f>
        <v>0.72499999999999998</v>
      </c>
      <c r="H15" s="145" t="s">
        <v>401</v>
      </c>
      <c r="I15" s="138" t="s">
        <v>399</v>
      </c>
      <c r="J15" s="153"/>
    </row>
    <row r="16" spans="1:51" ht="32.25" customHeight="1" x14ac:dyDescent="0.2">
      <c r="A16" s="100"/>
      <c r="B16" s="136"/>
      <c r="C16" s="71">
        <v>2</v>
      </c>
      <c r="D16" s="46" t="s">
        <v>213</v>
      </c>
      <c r="E16" s="53">
        <f>TRÁMITES!T5</f>
        <v>0.5</v>
      </c>
      <c r="F16" s="96"/>
      <c r="G16" s="142"/>
      <c r="H16" s="145"/>
      <c r="I16" s="138"/>
      <c r="J16" s="154"/>
    </row>
    <row r="17" spans="1:51" ht="47.25" customHeight="1" x14ac:dyDescent="0.2">
      <c r="A17" s="100"/>
      <c r="B17" s="136"/>
      <c r="C17" s="71">
        <v>3</v>
      </c>
      <c r="D17" s="46" t="s">
        <v>215</v>
      </c>
      <c r="E17" s="53">
        <f>TRÁMITES!T6</f>
        <v>1</v>
      </c>
      <c r="F17" s="96"/>
      <c r="G17" s="142"/>
      <c r="H17" s="145"/>
      <c r="I17" s="138"/>
      <c r="J17" s="154"/>
    </row>
    <row r="18" spans="1:51" ht="32.25" customHeight="1" x14ac:dyDescent="0.2">
      <c r="A18" s="100"/>
      <c r="B18" s="136"/>
      <c r="C18" s="71">
        <v>4</v>
      </c>
      <c r="D18" s="46" t="s">
        <v>216</v>
      </c>
      <c r="E18" s="53">
        <f>TRÁMITES!T7</f>
        <v>1</v>
      </c>
      <c r="F18" s="96"/>
      <c r="G18" s="142"/>
      <c r="H18" s="145"/>
      <c r="I18" s="138"/>
      <c r="J18" s="154"/>
    </row>
    <row r="19" spans="1:51" ht="32.25" customHeight="1" x14ac:dyDescent="0.2">
      <c r="A19" s="100"/>
      <c r="B19" s="136"/>
      <c r="C19" s="71">
        <v>5</v>
      </c>
      <c r="D19" s="46" t="s">
        <v>218</v>
      </c>
      <c r="E19" s="53">
        <f>TRÁMITES!T8</f>
        <v>0.5</v>
      </c>
      <c r="F19" s="96"/>
      <c r="G19" s="142"/>
      <c r="H19" s="145"/>
      <c r="I19" s="138"/>
      <c r="J19" s="154"/>
    </row>
    <row r="20" spans="1:51" ht="32.25" customHeight="1" x14ac:dyDescent="0.2">
      <c r="A20" s="100"/>
      <c r="B20" s="136"/>
      <c r="C20" s="71">
        <v>6</v>
      </c>
      <c r="D20" s="46" t="s">
        <v>219</v>
      </c>
      <c r="E20" s="53">
        <f>TRÁMITES!T9</f>
        <v>0.5</v>
      </c>
      <c r="F20" s="96"/>
      <c r="G20" s="142"/>
      <c r="H20" s="145"/>
      <c r="I20" s="138"/>
      <c r="J20" s="154"/>
    </row>
    <row r="21" spans="1:51" ht="32.25" customHeight="1" x14ac:dyDescent="0.2">
      <c r="A21" s="100"/>
      <c r="B21" s="136"/>
      <c r="C21" s="71">
        <v>7</v>
      </c>
      <c r="D21" s="46" t="s">
        <v>221</v>
      </c>
      <c r="E21" s="53">
        <f>TRÁMITES!T10</f>
        <v>0.5</v>
      </c>
      <c r="F21" s="96"/>
      <c r="G21" s="142"/>
      <c r="H21" s="145"/>
      <c r="I21" s="138"/>
      <c r="J21" s="154"/>
    </row>
    <row r="22" spans="1:51" ht="32.25" customHeight="1" x14ac:dyDescent="0.2">
      <c r="A22" s="101"/>
      <c r="B22" s="137"/>
      <c r="C22" s="71">
        <v>8</v>
      </c>
      <c r="D22" s="46" t="s">
        <v>249</v>
      </c>
      <c r="E22" s="53">
        <f>TRÁMITES!T11</f>
        <v>0.8</v>
      </c>
      <c r="F22" s="97"/>
      <c r="G22" s="143"/>
      <c r="H22" s="145"/>
      <c r="I22" s="138"/>
      <c r="J22" s="155"/>
    </row>
    <row r="23" spans="1:51" s="15" customFormat="1" ht="48" customHeight="1" x14ac:dyDescent="0.2">
      <c r="A23" s="107" t="s">
        <v>275</v>
      </c>
      <c r="B23" s="102" t="s">
        <v>65</v>
      </c>
      <c r="C23" s="49" t="s">
        <v>66</v>
      </c>
      <c r="D23" s="46" t="s">
        <v>67</v>
      </c>
      <c r="E23" s="54">
        <f>PAAC!Y15</f>
        <v>1</v>
      </c>
      <c r="F23" s="91">
        <f>PAAC!Z15</f>
        <v>1</v>
      </c>
      <c r="G23" s="144">
        <f>PAAC!AA15</f>
        <v>0.97350000000000003</v>
      </c>
      <c r="H23" s="145" t="s">
        <v>407</v>
      </c>
      <c r="I23" s="138" t="s">
        <v>408</v>
      </c>
      <c r="J23" s="156"/>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1"/>
      <c r="AW23" s="1"/>
      <c r="AX23" s="1"/>
      <c r="AY23" s="1"/>
    </row>
    <row r="24" spans="1:51" ht="66.75" customHeight="1" x14ac:dyDescent="0.2">
      <c r="A24" s="108"/>
      <c r="B24" s="102"/>
      <c r="C24" s="71" t="s">
        <v>69</v>
      </c>
      <c r="D24" s="55" t="s">
        <v>70</v>
      </c>
      <c r="E24" s="54">
        <f>PAAC!Y16</f>
        <v>1</v>
      </c>
      <c r="F24" s="91"/>
      <c r="G24" s="144"/>
      <c r="H24" s="145"/>
      <c r="I24" s="138"/>
      <c r="J24" s="157"/>
    </row>
    <row r="25" spans="1:51" ht="94.5" customHeight="1" x14ac:dyDescent="0.2">
      <c r="A25" s="108"/>
      <c r="B25" s="102"/>
      <c r="C25" s="71" t="s">
        <v>72</v>
      </c>
      <c r="D25" s="55" t="s">
        <v>73</v>
      </c>
      <c r="E25" s="54">
        <f>PAAC!Y17</f>
        <v>1</v>
      </c>
      <c r="F25" s="91"/>
      <c r="G25" s="144"/>
      <c r="H25" s="145"/>
      <c r="I25" s="138"/>
      <c r="J25" s="157"/>
    </row>
    <row r="26" spans="1:51" s="15" customFormat="1" ht="84.75" customHeight="1" x14ac:dyDescent="0.2">
      <c r="A26" s="108"/>
      <c r="B26" s="102"/>
      <c r="C26" s="49" t="s">
        <v>76</v>
      </c>
      <c r="D26" s="46" t="s">
        <v>77</v>
      </c>
      <c r="E26" s="54">
        <f>PAAC!Y18</f>
        <v>1</v>
      </c>
      <c r="F26" s="91"/>
      <c r="G26" s="144"/>
      <c r="H26" s="145"/>
      <c r="I26" s="138"/>
      <c r="J26" s="157"/>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1"/>
      <c r="AW26" s="1"/>
      <c r="AX26" s="1"/>
      <c r="AY26" s="1"/>
    </row>
    <row r="27" spans="1:51" s="15" customFormat="1" ht="41.25" customHeight="1" x14ac:dyDescent="0.2">
      <c r="A27" s="108"/>
      <c r="B27" s="116" t="s">
        <v>78</v>
      </c>
      <c r="C27" s="49" t="s">
        <v>79</v>
      </c>
      <c r="D27" s="46" t="s">
        <v>80</v>
      </c>
      <c r="E27" s="54">
        <f>PAAC!Y19</f>
        <v>1</v>
      </c>
      <c r="F27" s="91">
        <f>PAAC!Z19</f>
        <v>0.89399999999999991</v>
      </c>
      <c r="G27" s="144"/>
      <c r="H27" s="145"/>
      <c r="I27" s="138"/>
      <c r="J27" s="157"/>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1"/>
      <c r="AW27" s="1"/>
      <c r="AX27" s="1"/>
      <c r="AY27" s="1"/>
    </row>
    <row r="28" spans="1:51" s="15" customFormat="1" ht="88.5" customHeight="1" x14ac:dyDescent="0.2">
      <c r="A28" s="108"/>
      <c r="B28" s="116"/>
      <c r="C28" s="49" t="s">
        <v>83</v>
      </c>
      <c r="D28" s="46" t="s">
        <v>84</v>
      </c>
      <c r="E28" s="54">
        <f>PAAC!Y20</f>
        <v>0.71</v>
      </c>
      <c r="F28" s="91"/>
      <c r="G28" s="144"/>
      <c r="H28" s="145"/>
      <c r="I28" s="138"/>
      <c r="J28" s="157"/>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1"/>
      <c r="AW28" s="1"/>
      <c r="AX28" s="1"/>
      <c r="AY28" s="1"/>
    </row>
    <row r="29" spans="1:51" ht="63" customHeight="1" x14ac:dyDescent="0.2">
      <c r="A29" s="108"/>
      <c r="B29" s="116"/>
      <c r="C29" s="49" t="s">
        <v>87</v>
      </c>
      <c r="D29" s="46" t="s">
        <v>88</v>
      </c>
      <c r="E29" s="54">
        <f>PAAC!Y21</f>
        <v>0.76</v>
      </c>
      <c r="F29" s="91"/>
      <c r="G29" s="144"/>
      <c r="H29" s="145"/>
      <c r="I29" s="138"/>
      <c r="J29" s="157"/>
    </row>
    <row r="30" spans="1:51" ht="64.5" customHeight="1" x14ac:dyDescent="0.2">
      <c r="A30" s="108"/>
      <c r="B30" s="116"/>
      <c r="C30" s="71" t="s">
        <v>90</v>
      </c>
      <c r="D30" s="55" t="s">
        <v>91</v>
      </c>
      <c r="E30" s="54">
        <f>PAAC!Y22</f>
        <v>1</v>
      </c>
      <c r="F30" s="91"/>
      <c r="G30" s="144"/>
      <c r="H30" s="145"/>
      <c r="I30" s="138"/>
      <c r="J30" s="157"/>
    </row>
    <row r="31" spans="1:51" ht="59.25" customHeight="1" x14ac:dyDescent="0.2">
      <c r="A31" s="108"/>
      <c r="B31" s="116"/>
      <c r="C31" s="49" t="s">
        <v>97</v>
      </c>
      <c r="D31" s="46" t="s">
        <v>93</v>
      </c>
      <c r="E31" s="54">
        <f>PAAC!Y23</f>
        <v>1</v>
      </c>
      <c r="F31" s="91"/>
      <c r="G31" s="144"/>
      <c r="H31" s="145"/>
      <c r="I31" s="138"/>
      <c r="J31" s="157"/>
    </row>
    <row r="32" spans="1:51" ht="63.75" customHeight="1" x14ac:dyDescent="0.2">
      <c r="A32" s="108"/>
      <c r="B32" s="102" t="s">
        <v>96</v>
      </c>
      <c r="C32" s="71" t="s">
        <v>100</v>
      </c>
      <c r="D32" s="55" t="s">
        <v>98</v>
      </c>
      <c r="E32" s="54">
        <f>PAAC!Y24</f>
        <v>1</v>
      </c>
      <c r="F32" s="91">
        <f>PAAC!Z24</f>
        <v>1</v>
      </c>
      <c r="G32" s="144"/>
      <c r="H32" s="145"/>
      <c r="I32" s="138"/>
      <c r="J32" s="157"/>
    </row>
    <row r="33" spans="1:51" ht="61.5" customHeight="1" x14ac:dyDescent="0.2">
      <c r="A33" s="108"/>
      <c r="B33" s="102"/>
      <c r="C33" s="71" t="s">
        <v>104</v>
      </c>
      <c r="D33" s="55" t="s">
        <v>101</v>
      </c>
      <c r="E33" s="54">
        <f>PAAC!Y25</f>
        <v>1</v>
      </c>
      <c r="F33" s="91"/>
      <c r="G33" s="144"/>
      <c r="H33" s="145"/>
      <c r="I33" s="138"/>
      <c r="J33" s="157"/>
    </row>
    <row r="34" spans="1:51" ht="66.75" customHeight="1" x14ac:dyDescent="0.2">
      <c r="A34" s="108"/>
      <c r="B34" s="102"/>
      <c r="C34" s="71" t="s">
        <v>107</v>
      </c>
      <c r="D34" s="55" t="s">
        <v>230</v>
      </c>
      <c r="E34" s="54">
        <f>PAAC!Y26</f>
        <v>1</v>
      </c>
      <c r="F34" s="91"/>
      <c r="G34" s="144"/>
      <c r="H34" s="145"/>
      <c r="I34" s="138"/>
      <c r="J34" s="157"/>
    </row>
    <row r="35" spans="1:51" ht="91.5" customHeight="1" x14ac:dyDescent="0.2">
      <c r="A35" s="109"/>
      <c r="B35" s="73" t="s">
        <v>106</v>
      </c>
      <c r="C35" s="71" t="s">
        <v>206</v>
      </c>
      <c r="D35" s="55" t="s">
        <v>108</v>
      </c>
      <c r="E35" s="54">
        <f>PAAC!Y27</f>
        <v>1</v>
      </c>
      <c r="F35" s="54">
        <f>PAAC!Z27</f>
        <v>1</v>
      </c>
      <c r="G35" s="144"/>
      <c r="H35" s="145"/>
      <c r="I35" s="138"/>
      <c r="J35" s="158"/>
    </row>
    <row r="36" spans="1:51" s="9" customFormat="1" ht="76.5" customHeight="1" x14ac:dyDescent="0.2">
      <c r="A36" s="107" t="s">
        <v>276</v>
      </c>
      <c r="B36" s="102" t="s">
        <v>110</v>
      </c>
      <c r="C36" s="71" t="s">
        <v>111</v>
      </c>
      <c r="D36" s="58" t="s">
        <v>112</v>
      </c>
      <c r="E36" s="53">
        <f>PAAC!Y28</f>
        <v>0</v>
      </c>
      <c r="F36" s="90">
        <f>AVERAGE(E36:E37)</f>
        <v>0.5</v>
      </c>
      <c r="G36" s="162">
        <f>PAAC!AA28</f>
        <v>0.73812500000000003</v>
      </c>
      <c r="H36" s="139" t="s">
        <v>413</v>
      </c>
      <c r="I36" s="140" t="s">
        <v>409</v>
      </c>
      <c r="J36" s="156"/>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1"/>
      <c r="AW36" s="1"/>
      <c r="AX36" s="1"/>
      <c r="AY36" s="1"/>
    </row>
    <row r="37" spans="1:51" s="9" customFormat="1" ht="69" customHeight="1" x14ac:dyDescent="0.2">
      <c r="A37" s="108"/>
      <c r="B37" s="102"/>
      <c r="C37" s="71" t="s">
        <v>114</v>
      </c>
      <c r="D37" s="58" t="s">
        <v>115</v>
      </c>
      <c r="E37" s="53">
        <f>PAAC!Y29</f>
        <v>1</v>
      </c>
      <c r="F37" s="90"/>
      <c r="G37" s="163"/>
      <c r="H37" s="139"/>
      <c r="I37" s="140"/>
      <c r="J37" s="157"/>
      <c r="K37" s="48"/>
      <c r="L37" s="86"/>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1"/>
      <c r="AW37" s="1"/>
      <c r="AX37" s="1"/>
      <c r="AY37" s="1"/>
    </row>
    <row r="38" spans="1:51" s="9" customFormat="1" ht="124.5" customHeight="1" x14ac:dyDescent="0.2">
      <c r="A38" s="108"/>
      <c r="B38" s="102" t="s">
        <v>117</v>
      </c>
      <c r="C38" s="71" t="s">
        <v>118</v>
      </c>
      <c r="D38" s="58" t="s">
        <v>119</v>
      </c>
      <c r="E38" s="53">
        <f>PAAC!Y30</f>
        <v>0.5</v>
      </c>
      <c r="F38" s="90">
        <f>AVERAGE(E38:E41)</f>
        <v>0.8125</v>
      </c>
      <c r="G38" s="163"/>
      <c r="H38" s="139"/>
      <c r="I38" s="140"/>
      <c r="J38" s="157"/>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1"/>
      <c r="AW38" s="1"/>
      <c r="AX38" s="1"/>
      <c r="AY38" s="1"/>
    </row>
    <row r="39" spans="1:51" s="9" customFormat="1" ht="78" customHeight="1" x14ac:dyDescent="0.2">
      <c r="A39" s="108"/>
      <c r="B39" s="102"/>
      <c r="C39" s="71" t="s">
        <v>121</v>
      </c>
      <c r="D39" s="58" t="s">
        <v>266</v>
      </c>
      <c r="E39" s="53">
        <f>PAAC!Y31</f>
        <v>1</v>
      </c>
      <c r="F39" s="90"/>
      <c r="G39" s="163"/>
      <c r="H39" s="139"/>
      <c r="I39" s="140"/>
      <c r="J39" s="157"/>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1"/>
      <c r="AW39" s="1"/>
      <c r="AX39" s="1"/>
      <c r="AY39" s="1"/>
    </row>
    <row r="40" spans="1:51" s="9" customFormat="1" ht="66" customHeight="1" x14ac:dyDescent="0.2">
      <c r="A40" s="108"/>
      <c r="B40" s="102"/>
      <c r="C40" s="71" t="s">
        <v>122</v>
      </c>
      <c r="D40" s="58" t="s">
        <v>123</v>
      </c>
      <c r="E40" s="53">
        <f>PAAC!Y32</f>
        <v>1</v>
      </c>
      <c r="F40" s="90"/>
      <c r="G40" s="163"/>
      <c r="H40" s="139"/>
      <c r="I40" s="140"/>
      <c r="J40" s="157"/>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1"/>
      <c r="AW40" s="1"/>
      <c r="AX40" s="1"/>
      <c r="AY40" s="1"/>
    </row>
    <row r="41" spans="1:51" s="15" customFormat="1" ht="114.75" customHeight="1" x14ac:dyDescent="0.2">
      <c r="A41" s="108"/>
      <c r="B41" s="102"/>
      <c r="C41" s="71" t="s">
        <v>125</v>
      </c>
      <c r="D41" s="58" t="s">
        <v>269</v>
      </c>
      <c r="E41" s="53">
        <f>PAAC!Y33</f>
        <v>0.75</v>
      </c>
      <c r="F41" s="90"/>
      <c r="G41" s="163"/>
      <c r="H41" s="139"/>
      <c r="I41" s="140"/>
      <c r="J41" s="157"/>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1"/>
      <c r="AW41" s="1"/>
      <c r="AX41" s="1"/>
      <c r="AY41" s="1"/>
    </row>
    <row r="42" spans="1:51" s="9" customFormat="1" ht="84.75" customHeight="1" x14ac:dyDescent="0.2">
      <c r="A42" s="108"/>
      <c r="B42" s="102" t="s">
        <v>126</v>
      </c>
      <c r="C42" s="71" t="s">
        <v>127</v>
      </c>
      <c r="D42" s="58" t="s">
        <v>128</v>
      </c>
      <c r="E42" s="53">
        <f>PAAC!Y34</f>
        <v>1</v>
      </c>
      <c r="F42" s="90">
        <f>AVERAGE(E42:E43)</f>
        <v>1</v>
      </c>
      <c r="G42" s="163"/>
      <c r="H42" s="139"/>
      <c r="I42" s="140"/>
      <c r="J42" s="157"/>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1"/>
      <c r="AW42" s="1"/>
      <c r="AX42" s="1"/>
      <c r="AY42" s="1"/>
    </row>
    <row r="43" spans="1:51" s="9" customFormat="1" ht="91.5" customHeight="1" x14ac:dyDescent="0.2">
      <c r="A43" s="108"/>
      <c r="B43" s="102"/>
      <c r="C43" s="71" t="s">
        <v>131</v>
      </c>
      <c r="D43" s="58" t="s">
        <v>132</v>
      </c>
      <c r="E43" s="53">
        <f>PAAC!Y35</f>
        <v>1</v>
      </c>
      <c r="F43" s="90"/>
      <c r="G43" s="163"/>
      <c r="H43" s="139"/>
      <c r="I43" s="140"/>
      <c r="J43" s="157"/>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1"/>
      <c r="AW43" s="1"/>
      <c r="AX43" s="1"/>
      <c r="AY43" s="1"/>
    </row>
    <row r="44" spans="1:51" s="9" customFormat="1" ht="54.75" customHeight="1" x14ac:dyDescent="0.2">
      <c r="A44" s="108"/>
      <c r="B44" s="102" t="s">
        <v>135</v>
      </c>
      <c r="C44" s="71" t="s">
        <v>136</v>
      </c>
      <c r="D44" s="58" t="s">
        <v>137</v>
      </c>
      <c r="E44" s="53">
        <f>PAAC!Y36</f>
        <v>0.9</v>
      </c>
      <c r="F44" s="90">
        <f>AVERAGE(E44:E48)</f>
        <v>0.64</v>
      </c>
      <c r="G44" s="163"/>
      <c r="H44" s="139"/>
      <c r="I44" s="140"/>
      <c r="J44" s="157"/>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1"/>
      <c r="AW44" s="1"/>
      <c r="AX44" s="1"/>
      <c r="AY44" s="1"/>
    </row>
    <row r="45" spans="1:51" s="9" customFormat="1" ht="102.75" customHeight="1" x14ac:dyDescent="0.2">
      <c r="A45" s="108"/>
      <c r="B45" s="102"/>
      <c r="C45" s="71" t="s">
        <v>139</v>
      </c>
      <c r="D45" s="58" t="s">
        <v>140</v>
      </c>
      <c r="E45" s="53">
        <f>PAAC!Y37</f>
        <v>0.8</v>
      </c>
      <c r="F45" s="90"/>
      <c r="G45" s="163"/>
      <c r="H45" s="139"/>
      <c r="I45" s="140"/>
      <c r="J45" s="157"/>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1"/>
      <c r="AW45" s="1"/>
      <c r="AX45" s="1"/>
      <c r="AY45" s="1"/>
    </row>
    <row r="46" spans="1:51" s="9" customFormat="1" ht="79.5" customHeight="1" x14ac:dyDescent="0.2">
      <c r="A46" s="108"/>
      <c r="B46" s="102"/>
      <c r="C46" s="71" t="s">
        <v>142</v>
      </c>
      <c r="D46" s="58" t="s">
        <v>143</v>
      </c>
      <c r="E46" s="53">
        <f>PAAC!Y38</f>
        <v>1</v>
      </c>
      <c r="F46" s="90"/>
      <c r="G46" s="163"/>
      <c r="H46" s="139"/>
      <c r="I46" s="140"/>
      <c r="J46" s="157"/>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1"/>
      <c r="AW46" s="1"/>
      <c r="AX46" s="1"/>
      <c r="AY46" s="1"/>
    </row>
    <row r="47" spans="1:51" s="9" customFormat="1" ht="66.75" customHeight="1" x14ac:dyDescent="0.2">
      <c r="A47" s="108"/>
      <c r="B47" s="102"/>
      <c r="C47" s="71" t="s">
        <v>145</v>
      </c>
      <c r="D47" s="58" t="s">
        <v>146</v>
      </c>
      <c r="E47" s="53">
        <f>PAAC!Y39</f>
        <v>0.5</v>
      </c>
      <c r="F47" s="90"/>
      <c r="G47" s="163"/>
      <c r="H47" s="139"/>
      <c r="I47" s="140"/>
      <c r="J47" s="157"/>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1"/>
      <c r="AW47" s="1"/>
      <c r="AX47" s="1"/>
      <c r="AY47" s="1"/>
    </row>
    <row r="48" spans="1:51" s="9" customFormat="1" ht="69" customHeight="1" x14ac:dyDescent="0.2">
      <c r="A48" s="108"/>
      <c r="B48" s="102"/>
      <c r="C48" s="71" t="s">
        <v>148</v>
      </c>
      <c r="D48" s="58" t="s">
        <v>149</v>
      </c>
      <c r="E48" s="53">
        <f>PAAC!Y40</f>
        <v>0</v>
      </c>
      <c r="F48" s="90"/>
      <c r="G48" s="163"/>
      <c r="H48" s="139"/>
      <c r="I48" s="140"/>
      <c r="J48" s="157"/>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1"/>
      <c r="AW48" s="1"/>
      <c r="AX48" s="1"/>
      <c r="AY48" s="1"/>
    </row>
    <row r="49" spans="1:51" s="15" customFormat="1" ht="97.5" customHeight="1" x14ac:dyDescent="0.2">
      <c r="A49" s="109"/>
      <c r="B49" s="72" t="s">
        <v>151</v>
      </c>
      <c r="C49" s="71" t="s">
        <v>152</v>
      </c>
      <c r="D49" s="58" t="s">
        <v>244</v>
      </c>
      <c r="E49" s="53">
        <f>PAAC!Y41</f>
        <v>1</v>
      </c>
      <c r="F49" s="53">
        <f>PAAC!Z41</f>
        <v>1</v>
      </c>
      <c r="G49" s="164"/>
      <c r="H49" s="139"/>
      <c r="I49" s="140"/>
      <c r="J49" s="157"/>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1"/>
      <c r="AW49" s="1"/>
      <c r="AX49" s="1"/>
      <c r="AY49" s="1"/>
    </row>
    <row r="50" spans="1:51" ht="56.25" customHeight="1" x14ac:dyDescent="0.2">
      <c r="A50" s="110" t="s">
        <v>277</v>
      </c>
      <c r="B50" s="98" t="s">
        <v>153</v>
      </c>
      <c r="C50" s="49" t="s">
        <v>154</v>
      </c>
      <c r="D50" s="46" t="s">
        <v>410</v>
      </c>
      <c r="E50" s="53">
        <f>PAAC!Y42</f>
        <v>1</v>
      </c>
      <c r="F50" s="95">
        <f>AVERAGE(E50:E55)</f>
        <v>0.98333333333333339</v>
      </c>
      <c r="G50" s="151">
        <f>AVERAGE(F50:F60)</f>
        <v>0.64666666666666672</v>
      </c>
      <c r="H50" s="145" t="s">
        <v>411</v>
      </c>
      <c r="I50" s="138" t="s">
        <v>412</v>
      </c>
      <c r="J50" s="159"/>
    </row>
    <row r="51" spans="1:51" ht="60" customHeight="1" x14ac:dyDescent="0.2">
      <c r="A51" s="111"/>
      <c r="B51" s="98"/>
      <c r="C51" s="49" t="s">
        <v>157</v>
      </c>
      <c r="D51" s="46" t="s">
        <v>158</v>
      </c>
      <c r="E51" s="53">
        <f>PAAC!Y43</f>
        <v>1</v>
      </c>
      <c r="F51" s="96"/>
      <c r="G51" s="151"/>
      <c r="H51" s="145"/>
      <c r="I51" s="138"/>
      <c r="J51" s="160"/>
    </row>
    <row r="52" spans="1:51" ht="52.5" customHeight="1" x14ac:dyDescent="0.2">
      <c r="A52" s="111"/>
      <c r="B52" s="98"/>
      <c r="C52" s="49" t="s">
        <v>160</v>
      </c>
      <c r="D52" s="46" t="s">
        <v>161</v>
      </c>
      <c r="E52" s="53">
        <f>PAAC!Y44</f>
        <v>1</v>
      </c>
      <c r="F52" s="96"/>
      <c r="G52" s="151"/>
      <c r="H52" s="145"/>
      <c r="I52" s="138"/>
      <c r="J52" s="160"/>
    </row>
    <row r="53" spans="1:51" ht="38.25" customHeight="1" x14ac:dyDescent="0.2">
      <c r="A53" s="111"/>
      <c r="B53" s="98"/>
      <c r="C53" s="113" t="s">
        <v>164</v>
      </c>
      <c r="D53" s="115" t="s">
        <v>207</v>
      </c>
      <c r="E53" s="53">
        <f>PAAC!Y45</f>
        <v>0.9</v>
      </c>
      <c r="F53" s="96"/>
      <c r="G53" s="151"/>
      <c r="H53" s="145"/>
      <c r="I53" s="138"/>
      <c r="J53" s="160"/>
    </row>
    <row r="54" spans="1:51" s="15" customFormat="1" ht="38.25" customHeight="1" x14ac:dyDescent="0.2">
      <c r="A54" s="111"/>
      <c r="B54" s="98"/>
      <c r="C54" s="114"/>
      <c r="D54" s="115"/>
      <c r="E54" s="53">
        <f>PAAC!Y46</f>
        <v>1</v>
      </c>
      <c r="F54" s="96"/>
      <c r="G54" s="151"/>
      <c r="H54" s="145"/>
      <c r="I54" s="138"/>
      <c r="J54" s="160"/>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1"/>
      <c r="AW54" s="1"/>
      <c r="AX54" s="1"/>
      <c r="AY54" s="1"/>
    </row>
    <row r="55" spans="1:51" s="15" customFormat="1" ht="61.5" customHeight="1" x14ac:dyDescent="0.2">
      <c r="A55" s="111"/>
      <c r="B55" s="98"/>
      <c r="C55" s="71" t="s">
        <v>168</v>
      </c>
      <c r="D55" s="46" t="s">
        <v>169</v>
      </c>
      <c r="E55" s="53">
        <f>PAAC!Y47</f>
        <v>1</v>
      </c>
      <c r="F55" s="97"/>
      <c r="G55" s="151"/>
      <c r="H55" s="145"/>
      <c r="I55" s="138"/>
      <c r="J55" s="160"/>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1"/>
      <c r="AW55" s="1"/>
      <c r="AX55" s="1"/>
      <c r="AY55" s="1"/>
    </row>
    <row r="56" spans="1:51" s="15" customFormat="1" ht="118.5" customHeight="1" x14ac:dyDescent="0.2">
      <c r="A56" s="111"/>
      <c r="B56" s="74" t="s">
        <v>172</v>
      </c>
      <c r="C56" s="71" t="s">
        <v>173</v>
      </c>
      <c r="D56" s="46" t="s">
        <v>174</v>
      </c>
      <c r="E56" s="53">
        <f>PAAC!Y48</f>
        <v>0</v>
      </c>
      <c r="F56" s="53">
        <f>AVERAGE(E56)</f>
        <v>0</v>
      </c>
      <c r="G56" s="151"/>
      <c r="H56" s="145"/>
      <c r="I56" s="138"/>
      <c r="J56" s="160"/>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1"/>
      <c r="AW56" s="1"/>
      <c r="AX56" s="1"/>
      <c r="AY56" s="1"/>
    </row>
    <row r="57" spans="1:51" ht="121.5" customHeight="1" x14ac:dyDescent="0.2">
      <c r="A57" s="111"/>
      <c r="B57" s="102" t="s">
        <v>177</v>
      </c>
      <c r="C57" s="71" t="s">
        <v>178</v>
      </c>
      <c r="D57" s="56" t="s">
        <v>265</v>
      </c>
      <c r="E57" s="53">
        <f>PAAC!Y49</f>
        <v>0.5</v>
      </c>
      <c r="F57" s="95">
        <f>AVERAGE(E57:E58)</f>
        <v>0.25</v>
      </c>
      <c r="G57" s="151"/>
      <c r="H57" s="145"/>
      <c r="I57" s="138"/>
      <c r="J57" s="160"/>
    </row>
    <row r="58" spans="1:51" ht="49.5" customHeight="1" x14ac:dyDescent="0.2">
      <c r="A58" s="111"/>
      <c r="B58" s="102"/>
      <c r="C58" s="71" t="s">
        <v>181</v>
      </c>
      <c r="D58" s="47" t="s">
        <v>182</v>
      </c>
      <c r="E58" s="53">
        <f>PAAC!Y50</f>
        <v>0</v>
      </c>
      <c r="F58" s="97"/>
      <c r="G58" s="151"/>
      <c r="H58" s="145"/>
      <c r="I58" s="138"/>
      <c r="J58" s="160"/>
    </row>
    <row r="59" spans="1:51" ht="66" customHeight="1" x14ac:dyDescent="0.2">
      <c r="A59" s="111"/>
      <c r="B59" s="73" t="s">
        <v>185</v>
      </c>
      <c r="C59" s="71" t="s">
        <v>186</v>
      </c>
      <c r="D59" s="47" t="s">
        <v>187</v>
      </c>
      <c r="E59" s="53">
        <f>PAAC!Y51</f>
        <v>1</v>
      </c>
      <c r="F59" s="53">
        <f>AVERAGE(E59)</f>
        <v>1</v>
      </c>
      <c r="G59" s="151"/>
      <c r="H59" s="145"/>
      <c r="I59" s="138"/>
      <c r="J59" s="160"/>
    </row>
    <row r="60" spans="1:51" ht="66.75" customHeight="1" x14ac:dyDescent="0.2">
      <c r="A60" s="112"/>
      <c r="B60" s="73" t="s">
        <v>190</v>
      </c>
      <c r="C60" s="71" t="s">
        <v>191</v>
      </c>
      <c r="D60" s="47" t="s">
        <v>192</v>
      </c>
      <c r="E60" s="53">
        <f>PAAC!Y52</f>
        <v>1</v>
      </c>
      <c r="F60" s="53">
        <f>AVERAGE(E60)</f>
        <v>1</v>
      </c>
      <c r="G60" s="151"/>
      <c r="H60" s="145"/>
      <c r="I60" s="138"/>
      <c r="J60" s="161"/>
    </row>
    <row r="61" spans="1:51" s="24" customFormat="1" ht="156" customHeight="1" x14ac:dyDescent="0.2">
      <c r="A61" s="81" t="s">
        <v>278</v>
      </c>
      <c r="B61" s="82" t="s">
        <v>371</v>
      </c>
      <c r="C61" s="76" t="s">
        <v>194</v>
      </c>
      <c r="D61" s="30" t="s">
        <v>195</v>
      </c>
      <c r="E61" s="77">
        <f>PAAC!Y53</f>
        <v>1</v>
      </c>
      <c r="F61" s="77" t="s">
        <v>370</v>
      </c>
      <c r="G61" s="78">
        <f>E61</f>
        <v>1</v>
      </c>
      <c r="H61" s="79" t="s">
        <v>397</v>
      </c>
      <c r="I61" s="80" t="s">
        <v>398</v>
      </c>
      <c r="J61" s="89"/>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23"/>
      <c r="AW61" s="23"/>
      <c r="AX61" s="23"/>
      <c r="AY61" s="23"/>
    </row>
    <row r="62" spans="1:51" ht="75" customHeight="1" x14ac:dyDescent="0.2">
      <c r="A62" s="150" t="s">
        <v>372</v>
      </c>
      <c r="B62" s="150"/>
      <c r="C62" s="150"/>
      <c r="D62" s="150"/>
      <c r="E62" s="149">
        <f>AVERAGE(G4:G61)</f>
        <v>0.83221527777777782</v>
      </c>
      <c r="F62" s="149"/>
      <c r="G62" s="149"/>
      <c r="H62" s="146" t="s">
        <v>403</v>
      </c>
      <c r="I62" s="146"/>
      <c r="J62" s="146"/>
    </row>
    <row r="63" spans="1:51" ht="156.75" customHeight="1" x14ac:dyDescent="0.2">
      <c r="A63" s="152" t="s">
        <v>487</v>
      </c>
      <c r="B63" s="152"/>
      <c r="C63" s="152"/>
      <c r="D63" s="152"/>
      <c r="E63" s="152"/>
      <c r="F63" s="152"/>
      <c r="G63" s="152"/>
      <c r="H63" s="152"/>
      <c r="I63" s="152"/>
      <c r="J63" s="152"/>
    </row>
    <row r="64" spans="1:51" s="48" customFormat="1" ht="75" customHeight="1" x14ac:dyDescent="0.2"/>
    <row r="65" s="48" customFormat="1" ht="75" customHeight="1" x14ac:dyDescent="0.2"/>
    <row r="66" s="48" customFormat="1" ht="75" customHeight="1" x14ac:dyDescent="0.2"/>
    <row r="67" s="48" customFormat="1" ht="75" customHeight="1" x14ac:dyDescent="0.2"/>
    <row r="68" s="48" customFormat="1" ht="75" customHeight="1" x14ac:dyDescent="0.2"/>
    <row r="69" s="48" customFormat="1" ht="75" customHeight="1" x14ac:dyDescent="0.2"/>
    <row r="70" s="48" customFormat="1" ht="75" customHeight="1" x14ac:dyDescent="0.2"/>
    <row r="71" s="48" customFormat="1" ht="75" customHeight="1" x14ac:dyDescent="0.2"/>
    <row r="72" s="48" customFormat="1" ht="75" customHeight="1" x14ac:dyDescent="0.2"/>
    <row r="73" s="48" customFormat="1" ht="75" customHeight="1" x14ac:dyDescent="0.2"/>
    <row r="74" s="48" customFormat="1" ht="75" customHeight="1" x14ac:dyDescent="0.2"/>
    <row r="75" s="48" customFormat="1" ht="75" customHeight="1" x14ac:dyDescent="0.2"/>
    <row r="76" s="48" customFormat="1" ht="75" customHeight="1" x14ac:dyDescent="0.2"/>
    <row r="77" s="48" customFormat="1" ht="75" customHeight="1" x14ac:dyDescent="0.2"/>
    <row r="78" ht="75" customHeight="1" x14ac:dyDescent="0.2"/>
    <row r="79" ht="75" customHeight="1" x14ac:dyDescent="0.2"/>
    <row r="80" ht="75" customHeight="1" x14ac:dyDescent="0.2"/>
    <row r="81" ht="75" customHeight="1" x14ac:dyDescent="0.2"/>
    <row r="82" ht="75" customHeight="1" x14ac:dyDescent="0.2"/>
    <row r="83" ht="75" customHeight="1" x14ac:dyDescent="0.2"/>
    <row r="84" ht="75" customHeight="1" x14ac:dyDescent="0.2"/>
    <row r="85" ht="75" customHeight="1" x14ac:dyDescent="0.2"/>
    <row r="86" ht="75" customHeight="1" x14ac:dyDescent="0.2"/>
    <row r="87" ht="75" customHeight="1" x14ac:dyDescent="0.2"/>
    <row r="88" ht="75" customHeight="1" x14ac:dyDescent="0.2"/>
    <row r="89" ht="75" customHeight="1" x14ac:dyDescent="0.2"/>
    <row r="90" ht="75" customHeight="1" x14ac:dyDescent="0.2"/>
    <row r="91" ht="75" customHeight="1" x14ac:dyDescent="0.2"/>
    <row r="92" ht="75" customHeight="1" x14ac:dyDescent="0.2"/>
    <row r="93" ht="75" customHeight="1" x14ac:dyDescent="0.2"/>
    <row r="94" ht="75" customHeight="1" x14ac:dyDescent="0.2"/>
    <row r="95" ht="75" customHeight="1" x14ac:dyDescent="0.2"/>
    <row r="96" ht="75" customHeight="1" x14ac:dyDescent="0.2"/>
    <row r="97" ht="75" customHeight="1" x14ac:dyDescent="0.2"/>
    <row r="98" ht="75" customHeight="1" x14ac:dyDescent="0.2"/>
    <row r="99" ht="75" customHeight="1" x14ac:dyDescent="0.2"/>
    <row r="100" ht="75" customHeight="1" x14ac:dyDescent="0.2"/>
    <row r="101" ht="75" customHeight="1" x14ac:dyDescent="0.2"/>
    <row r="102" ht="75" customHeight="1" x14ac:dyDescent="0.2"/>
    <row r="103" ht="75" customHeight="1" x14ac:dyDescent="0.2"/>
    <row r="104" ht="75" customHeight="1" x14ac:dyDescent="0.2"/>
    <row r="105" ht="75" customHeight="1" x14ac:dyDescent="0.2"/>
    <row r="106" ht="75" customHeight="1" x14ac:dyDescent="0.2"/>
    <row r="107" ht="75" customHeight="1" x14ac:dyDescent="0.2"/>
    <row r="108" ht="75" customHeight="1" x14ac:dyDescent="0.2"/>
    <row r="109" ht="75" customHeight="1" x14ac:dyDescent="0.2"/>
    <row r="120" spans="1:47" s="1" customFormat="1" ht="31.5" x14ac:dyDescent="0.2">
      <c r="A120" s="2"/>
      <c r="B120" s="2"/>
      <c r="C120" s="1" t="s">
        <v>324</v>
      </c>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row>
    <row r="121" spans="1:47" s="1" customFormat="1" ht="47.25" x14ac:dyDescent="0.2">
      <c r="A121" s="2"/>
      <c r="B121" s="2"/>
      <c r="C121" s="1" t="s">
        <v>325</v>
      </c>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row>
  </sheetData>
  <sheetProtection selectLockedCells="1" selectUnlockedCells="1"/>
  <autoFilter ref="A3:E61">
    <filterColumn colId="2" showButton="0"/>
  </autoFilter>
  <mergeCells count="60">
    <mergeCell ref="A63:J63"/>
    <mergeCell ref="J4:J14"/>
    <mergeCell ref="J15:J22"/>
    <mergeCell ref="J23:J35"/>
    <mergeCell ref="J36:J49"/>
    <mergeCell ref="J50:J60"/>
    <mergeCell ref="G36:G49"/>
    <mergeCell ref="B38:B41"/>
    <mergeCell ref="B23:B26"/>
    <mergeCell ref="F23:F26"/>
    <mergeCell ref="B32:B34"/>
    <mergeCell ref="F32:F34"/>
    <mergeCell ref="A36:A49"/>
    <mergeCell ref="B36:B37"/>
    <mergeCell ref="F36:F37"/>
    <mergeCell ref="A23:A35"/>
    <mergeCell ref="C3:D3"/>
    <mergeCell ref="A4:A14"/>
    <mergeCell ref="B4:B7"/>
    <mergeCell ref="F4:F7"/>
    <mergeCell ref="G4:G14"/>
    <mergeCell ref="B8:B10"/>
    <mergeCell ref="F8:F10"/>
    <mergeCell ref="B11:B12"/>
    <mergeCell ref="F11:F12"/>
    <mergeCell ref="F50:F55"/>
    <mergeCell ref="F57:F58"/>
    <mergeCell ref="E62:G62"/>
    <mergeCell ref="A62:D62"/>
    <mergeCell ref="G50:G60"/>
    <mergeCell ref="C53:C54"/>
    <mergeCell ref="D53:D54"/>
    <mergeCell ref="B57:B58"/>
    <mergeCell ref="A50:A60"/>
    <mergeCell ref="B50:B55"/>
    <mergeCell ref="H50:H60"/>
    <mergeCell ref="I50:I60"/>
    <mergeCell ref="H62:J62"/>
    <mergeCell ref="H2:J2"/>
    <mergeCell ref="H4:H14"/>
    <mergeCell ref="I4:I14"/>
    <mergeCell ref="H15:H22"/>
    <mergeCell ref="I15:I22"/>
    <mergeCell ref="H23:H35"/>
    <mergeCell ref="A1:J1"/>
    <mergeCell ref="B15:B22"/>
    <mergeCell ref="I23:I35"/>
    <mergeCell ref="H36:H49"/>
    <mergeCell ref="I36:I49"/>
    <mergeCell ref="A15:A22"/>
    <mergeCell ref="F15:F22"/>
    <mergeCell ref="G15:G22"/>
    <mergeCell ref="F38:F41"/>
    <mergeCell ref="B42:B43"/>
    <mergeCell ref="F42:F43"/>
    <mergeCell ref="B44:B48"/>
    <mergeCell ref="F44:F48"/>
    <mergeCell ref="G23:G35"/>
    <mergeCell ref="B27:B31"/>
    <mergeCell ref="F27:F31"/>
  </mergeCells>
  <conditionalFormatting sqref="E4:G14 F61:G61 E23:G35 E56:G57 E51:E55 G51:G55 E59:G60 E58 G58 E50:G50 E36:F49">
    <cfRule type="cellIs" dxfId="17" priority="21" operator="between">
      <formula>80%</formula>
      <formula>100%</formula>
    </cfRule>
    <cfRule type="cellIs" dxfId="16" priority="22" operator="between">
      <formula>60%</formula>
      <formula>79.9%</formula>
    </cfRule>
    <cfRule type="cellIs" dxfId="15" priority="23" operator="between">
      <formula>0%</formula>
      <formula>59.9%</formula>
    </cfRule>
  </conditionalFormatting>
  <conditionalFormatting sqref="E61">
    <cfRule type="cellIs" dxfId="14" priority="16" operator="between">
      <formula>80%</formula>
      <formula>100%</formula>
    </cfRule>
    <cfRule type="cellIs" dxfId="13" priority="17" operator="between">
      <formula>60%</formula>
      <formula>79.9%</formula>
    </cfRule>
    <cfRule type="cellIs" dxfId="12" priority="18" operator="between">
      <formula>0%</formula>
      <formula>59.9%</formula>
    </cfRule>
  </conditionalFormatting>
  <conditionalFormatting sqref="F15:G15">
    <cfRule type="cellIs" dxfId="11" priority="13" operator="between">
      <formula>80%</formula>
      <formula>100%</formula>
    </cfRule>
    <cfRule type="cellIs" dxfId="10" priority="14" operator="between">
      <formula>60%</formula>
      <formula>79.9%</formula>
    </cfRule>
    <cfRule type="cellIs" dxfId="9" priority="15" operator="between">
      <formula>0%</formula>
      <formula>59.9%</formula>
    </cfRule>
  </conditionalFormatting>
  <conditionalFormatting sqref="E15:E22">
    <cfRule type="cellIs" dxfId="8" priority="10" operator="between">
      <formula>80%</formula>
      <formula>100%</formula>
    </cfRule>
    <cfRule type="cellIs" dxfId="7" priority="11" operator="between">
      <formula>60%</formula>
      <formula>79.9%</formula>
    </cfRule>
    <cfRule type="cellIs" dxfId="6" priority="12" operator="between">
      <formula>0%</formula>
      <formula>59.9%</formula>
    </cfRule>
  </conditionalFormatting>
  <conditionalFormatting sqref="G36">
    <cfRule type="cellIs" dxfId="5" priority="4" operator="between">
      <formula>80%</formula>
      <formula>100%</formula>
    </cfRule>
    <cfRule type="cellIs" dxfId="4" priority="5" operator="between">
      <formula>60%</formula>
      <formula>79.9%</formula>
    </cfRule>
    <cfRule type="cellIs" dxfId="3" priority="6" operator="between">
      <formula>0%</formula>
      <formula>59.9%</formula>
    </cfRule>
  </conditionalFormatting>
  <conditionalFormatting sqref="E62">
    <cfRule type="cellIs" dxfId="2" priority="1" operator="between">
      <formula>80%</formula>
      <formula>100%</formula>
    </cfRule>
    <cfRule type="cellIs" dxfId="1" priority="2" operator="between">
      <formula>60%</formula>
      <formula>79.9%</formula>
    </cfRule>
    <cfRule type="cellIs" dxfId="0" priority="3" operator="between">
      <formula>0%</formula>
      <formula>59.9%</formula>
    </cfRule>
  </conditionalFormatting>
  <dataValidations count="1">
    <dataValidation showInputMessage="1" showErrorMessage="1" sqref="D15:D22 H15 I15"/>
  </dataValidations>
  <pageMargins left="0" right="0" top="0" bottom="0" header="0.31496062992125984" footer="0.31496062992125984"/>
  <pageSetup paperSize="14" scale="40" firstPageNumber="0" fitToHeight="6" orientation="portrait" horizontalDpi="4294967294" verticalDpi="300" r:id="rId1"/>
  <headerFooter alignWithMargins="0">
    <oddFooter>&amp;C&amp;"Times New Roman,Normal"&amp;12Página &amp;P</oddFooter>
  </headerFooter>
  <rowBreaks count="2" manualBreakCount="2">
    <brk id="34" max="8" man="1"/>
    <brk id="56"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EDF91E68F66144DA1D2E27A7D45D558" ma:contentTypeVersion="2" ma:contentTypeDescription="Crear nuevo documento." ma:contentTypeScope="" ma:versionID="5cecede1a0326b3a59a465e8a4ceb440">
  <xsd:schema xmlns:xsd="http://www.w3.org/2001/XMLSchema" xmlns:xs="http://www.w3.org/2001/XMLSchema" xmlns:p="http://schemas.microsoft.com/office/2006/metadata/properties" xmlns:ns2="4fa1911d-3886-4009-9e57-75cb659510bc" targetNamespace="http://schemas.microsoft.com/office/2006/metadata/properties" ma:root="true" ma:fieldsID="09be9db70310b1c9fcc5c8d64c5c0198" ns2:_="">
    <xsd:import namespace="4fa1911d-3886-4009-9e57-75cb659510bc"/>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a1911d-3886-4009-9e57-75cb659510bc"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E922141-A122-4CFE-ACAB-2F9FB95D19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a1911d-3886-4009-9e57-75cb6595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3C4C5E-1BBA-41A3-B8C2-5F7888AF181B}">
  <ds:schemaRefs>
    <ds:schemaRef ds:uri="http://schemas.microsoft.com/sharepoint/v3/contenttype/forms"/>
  </ds:schemaRefs>
</ds:datastoreItem>
</file>

<file path=customXml/itemProps3.xml><?xml version="1.0" encoding="utf-8"?>
<ds:datastoreItem xmlns:ds="http://schemas.openxmlformats.org/officeDocument/2006/customXml" ds:itemID="{CEA231DD-8159-4DA8-AA01-18DE48A4C4D8}">
  <ds:schemaRefs>
    <ds:schemaRef ds:uri="http://schemas.microsoft.com/office/2006/documentManagement/types"/>
    <ds:schemaRef ds:uri="http://purl.org/dc/elements/1.1/"/>
    <ds:schemaRef ds:uri="http://purl.org/dc/dcmitype/"/>
    <ds:schemaRef ds:uri="http://www.w3.org/XML/1998/namespace"/>
    <ds:schemaRef ds:uri="http://schemas.microsoft.com/office/infopath/2007/PartnerControls"/>
    <ds:schemaRef ds:uri="http://schemas.openxmlformats.org/package/2006/metadata/core-properties"/>
    <ds:schemaRef ds:uri="4fa1911d-3886-4009-9e57-75cb659510bc"/>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PAAC</vt:lpstr>
      <vt:lpstr>TRÁMITES</vt:lpstr>
      <vt:lpstr>RESULTADOS</vt:lpstr>
      <vt:lpstr>RESULTADOS!Área_de_impresión</vt:lpstr>
      <vt:lpstr>PAAC!Excel_BuiltIn__FilterDatabase</vt:lpstr>
      <vt:lpstr>RESULTADOS!Excel_BuiltIn__FilterDatabase</vt:lpstr>
      <vt:lpstr>TRÁMITES!Excel_BuiltIn__FilterDatabase</vt:lpstr>
      <vt:lpstr>PAAC!Títulos_a_imprimir</vt:lpstr>
      <vt:lpstr>RESULTADOS!Títulos_a_imprimir</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David Cervera Pabon</dc:creator>
  <cp:lastModifiedBy>Daissy Tatiana Santos Yate</cp:lastModifiedBy>
  <cp:revision/>
  <cp:lastPrinted>2018-01-16T17:15:51Z</cp:lastPrinted>
  <dcterms:created xsi:type="dcterms:W3CDTF">2017-04-05T18:58:54Z</dcterms:created>
  <dcterms:modified xsi:type="dcterms:W3CDTF">2018-02-21T15:57:44Z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0x010100AEDF91E68F66144DA1D2E27A7D45D558</vt:lpwstr>
  </property>
</Properties>
</file>