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14.xml" ContentType="application/vnd.openxmlformats-officedocument.drawing+xml"/>
  <Override PartName="/xl/drawings/drawing15.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1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C:\Users\lilia\Documents\oficina\formulacion planes 2021\planes para consulta ciudadana\"/>
    </mc:Choice>
  </mc:AlternateContent>
  <xr:revisionPtr revIDLastSave="0" documentId="13_ncr:1_{89F8BB5D-4819-4C62-9284-F8EC0758494E}" xr6:coauthVersionLast="45" xr6:coauthVersionMax="46" xr10:uidLastSave="{00000000-0000-0000-0000-000000000000}"/>
  <bookViews>
    <workbookView xWindow="-110" yWindow="-110" windowWidth="19420" windowHeight="10420" tabRatio="731" firstSheet="1" activeTab="4" xr2:uid="{00000000-000D-0000-FFFF-FFFF00000000}"/>
  </bookViews>
  <sheets>
    <sheet name="convivencia y dialogo social" sheetId="9" r:id="rId1"/>
    <sheet name="fomento y proteccion DDHH" sheetId="5" r:id="rId2"/>
    <sheet name="inspeccion, vigilancia y contro" sheetId="4" r:id="rId3"/>
    <sheet name="acompañamiento local" sheetId="3" r:id="rId4"/>
    <sheet name="relaciones estrategicas" sheetId="16" r:id="rId5"/>
    <sheet name="gestion corporativa" sheetId="1" r:id="rId6"/>
    <sheet name="gerencia talento humano" sheetId="12" r:id="rId7"/>
    <sheet name="tecnologia e informacion" sheetId="2" r:id="rId8"/>
    <sheet name="gestion documental" sheetId="13" r:id="rId9"/>
    <sheet name="planeacion institucional" sheetId="6" r:id="rId10"/>
    <sheet name="planeacion sectorial" sheetId="7" r:id="rId11"/>
    <sheet name="gestion del conocimiento" sheetId="8" r:id="rId12"/>
    <sheet name="evaluacion independiente" sheetId="10" r:id="rId13"/>
    <sheet name="gestion juridica" sheetId="15" r:id="rId14"/>
    <sheet name="control disciplinario" sheetId="11" r:id="rId15"/>
    <sheet name="comunicaciones" sheetId="14" r:id="rId16"/>
  </sheets>
  <externalReferences>
    <externalReference r:id="rId17"/>
    <externalReference r:id="rId18"/>
    <externalReference r:id="rId19"/>
  </externalReferences>
  <definedNames>
    <definedName name="_xlnm._FilterDatabase" localSheetId="5" hidden="1">'gestion corporativa'!$A$14:$AV$32</definedName>
    <definedName name="_xlnm.Print_Area" localSheetId="3">'acompañamiento local'!$A$1:$AU$40</definedName>
    <definedName name="_xlnm.Print_Area" localSheetId="14">'control disciplinario'!$A$1:$AU$29</definedName>
    <definedName name="_xlnm.Print_Area" localSheetId="0">'convivencia y dialogo social'!$A$1:$AU$33</definedName>
    <definedName name="_xlnm.Print_Area" localSheetId="12">'evaluacion independiente'!$A$1:$AU$36</definedName>
    <definedName name="_xlnm.Print_Area" localSheetId="1">'fomento y proteccion DDHH'!$A$1:$AU$40</definedName>
    <definedName name="_xlnm.Print_Area" localSheetId="6">'gerencia talento humano'!$A$1:$AU$30</definedName>
    <definedName name="_xlnm.Print_Area" localSheetId="5">'gestion corporativa'!$A$1:$AU$52</definedName>
    <definedName name="_xlnm.Print_Area" localSheetId="11">'gestion del conocimiento'!$A$1:$AU$36</definedName>
    <definedName name="_xlnm.Print_Area" localSheetId="8">'gestion documental'!$A$1:$AU$29</definedName>
    <definedName name="_xlnm.Print_Area" localSheetId="13">'gestion juridica'!$A$1:$AU$29</definedName>
    <definedName name="_xlnm.Print_Area" localSheetId="2">'inspeccion, vigilancia y contro'!$A$1:$AU$36</definedName>
    <definedName name="_xlnm.Print_Area" localSheetId="4">'relaciones estrategicas'!$A$1:$AU$30</definedName>
    <definedName name="_xlnm.Print_Area" localSheetId="7">'tecnologia e informacion'!$A$1:$AU$35</definedName>
    <definedName name="CONTRALORIA" localSheetId="7">[1]Hoja2!$G$7:$G$8</definedName>
    <definedName name="CONTRALORIA">[2]Hoja2!$G$7:$G$8</definedName>
    <definedName name="INDICADOR" localSheetId="9">[3]Hoja2!$F$2:$F$4</definedName>
    <definedName name="INDICADOR" localSheetId="7">[1]Hoja2!$F$2:$F$4</definedName>
    <definedName name="INDICADOR">[2]Hoja2!$F$2:$F$4</definedName>
    <definedName name="META02" localSheetId="7">[1]Hoja2!$C$3:$C$6</definedName>
    <definedName name="META02">[2]Hoja2!$C$3:$C$6</definedName>
    <definedName name="PROGRAMACION" localSheetId="9">[3]Hoja2!$D$2:$D$5</definedName>
    <definedName name="PROGRAMACION" localSheetId="7">[1]Hoja2!$D$2:$D$5</definedName>
    <definedName name="PROGRAMACION">[2]Hoja2!$D$2:$D$5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1" i="16" l="1"/>
  <c r="E22" i="16" s="1"/>
  <c r="AS20" i="16"/>
  <c r="AQ20" i="16"/>
  <c r="AK20" i="16"/>
  <c r="AM20" i="16" s="1"/>
  <c r="AH20" i="16"/>
  <c r="AF20" i="16"/>
  <c r="AA20" i="16"/>
  <c r="AC20" i="16" s="1"/>
  <c r="X20" i="16"/>
  <c r="V20" i="16"/>
  <c r="AQ19" i="16"/>
  <c r="AS19" i="16" s="1"/>
  <c r="AM19" i="16"/>
  <c r="AK19" i="16"/>
  <c r="AF19" i="16"/>
  <c r="AH19" i="16" s="1"/>
  <c r="AC19" i="16"/>
  <c r="AA19" i="16"/>
  <c r="V19" i="16"/>
  <c r="X19" i="16" s="1"/>
  <c r="AS18" i="16"/>
  <c r="AQ18" i="16"/>
  <c r="AK18" i="16"/>
  <c r="AM18" i="16" s="1"/>
  <c r="AH18" i="16"/>
  <c r="AF18" i="16"/>
  <c r="AA18" i="16"/>
  <c r="AC18" i="16" s="1"/>
  <c r="X18" i="16"/>
  <c r="V18" i="16"/>
  <c r="AS17" i="16"/>
  <c r="AQ17" i="16"/>
  <c r="AM17" i="16"/>
  <c r="AK17" i="16"/>
  <c r="AH17" i="16"/>
  <c r="AF17" i="16"/>
  <c r="AC17" i="16"/>
  <c r="AA17" i="16"/>
  <c r="X17" i="16"/>
  <c r="V17" i="16"/>
  <c r="AS16" i="16"/>
  <c r="AQ16" i="16"/>
  <c r="AM16" i="16"/>
  <c r="AK16" i="16"/>
  <c r="AH16" i="16"/>
  <c r="AF16" i="16"/>
  <c r="AC16" i="16"/>
  <c r="AA16" i="16"/>
  <c r="X16" i="16"/>
  <c r="V16" i="16"/>
  <c r="AS15" i="16"/>
  <c r="AS22" i="16" s="1"/>
  <c r="AQ15" i="16"/>
  <c r="AM15" i="16"/>
  <c r="AM22" i="16" s="1"/>
  <c r="AK15" i="16"/>
  <c r="AH15" i="16"/>
  <c r="AH22" i="16" s="1"/>
  <c r="AF15" i="16"/>
  <c r="AC15" i="16"/>
  <c r="AC22" i="16" s="1"/>
  <c r="AA15" i="16"/>
  <c r="X15" i="16"/>
  <c r="X22" i="16" s="1"/>
  <c r="V15" i="16"/>
  <c r="E20" i="15" l="1"/>
  <c r="E21" i="15" s="1"/>
  <c r="AS19" i="15"/>
  <c r="AQ19" i="15"/>
  <c r="AK19" i="15"/>
  <c r="AM19" i="15" s="1"/>
  <c r="AH19" i="15"/>
  <c r="AF19" i="15"/>
  <c r="AA19" i="15"/>
  <c r="AC19" i="15" s="1"/>
  <c r="X19" i="15"/>
  <c r="V19" i="15"/>
  <c r="AQ18" i="15"/>
  <c r="AS18" i="15" s="1"/>
  <c r="AM18" i="15"/>
  <c r="AK18" i="15"/>
  <c r="AF18" i="15"/>
  <c r="AH18" i="15" s="1"/>
  <c r="AC18" i="15"/>
  <c r="AA18" i="15"/>
  <c r="V18" i="15"/>
  <c r="X18" i="15" s="1"/>
  <c r="AS17" i="15"/>
  <c r="AQ17" i="15"/>
  <c r="AK17" i="15"/>
  <c r="AM17" i="15" s="1"/>
  <c r="AH17" i="15"/>
  <c r="AF17" i="15"/>
  <c r="AA17" i="15"/>
  <c r="AC17" i="15" s="1"/>
  <c r="X17" i="15"/>
  <c r="V17" i="15"/>
  <c r="AQ16" i="15"/>
  <c r="AS16" i="15" s="1"/>
  <c r="AM16" i="15"/>
  <c r="AK16" i="15"/>
  <c r="AF16" i="15"/>
  <c r="AH16" i="15" s="1"/>
  <c r="AC16" i="15"/>
  <c r="AA16" i="15"/>
  <c r="V16" i="15"/>
  <c r="X16" i="15" s="1"/>
  <c r="AS15" i="15"/>
  <c r="AQ15" i="15"/>
  <c r="AK15" i="15"/>
  <c r="AM15" i="15" s="1"/>
  <c r="AM21" i="15" s="1"/>
  <c r="AH15" i="15"/>
  <c r="AF15" i="15"/>
  <c r="AA15" i="15"/>
  <c r="AC15" i="15" s="1"/>
  <c r="X15" i="15"/>
  <c r="X21" i="15" s="1"/>
  <c r="V15" i="15"/>
  <c r="AC21" i="15" l="1"/>
  <c r="AS21" i="15"/>
  <c r="AH21" i="15"/>
  <c r="AQ12" i="14" l="1"/>
  <c r="AS12" i="14" s="1"/>
  <c r="AK12" i="14"/>
  <c r="AM12" i="14" s="1"/>
  <c r="AF12" i="14"/>
  <c r="AH12" i="14" s="1"/>
  <c r="AA12" i="14"/>
  <c r="AC12" i="14" s="1"/>
  <c r="V12" i="14"/>
  <c r="X12" i="14" s="1"/>
  <c r="E20" i="13" l="1"/>
  <c r="E21" i="13" s="1"/>
  <c r="AQ19" i="13"/>
  <c r="AS19" i="13" s="1"/>
  <c r="AK19" i="13"/>
  <c r="AM19" i="13" s="1"/>
  <c r="AF19" i="13"/>
  <c r="AH19" i="13" s="1"/>
  <c r="AA19" i="13"/>
  <c r="AC19" i="13" s="1"/>
  <c r="V19" i="13"/>
  <c r="X19" i="13" s="1"/>
  <c r="AQ18" i="13"/>
  <c r="AS18" i="13" s="1"/>
  <c r="AK18" i="13"/>
  <c r="AM18" i="13" s="1"/>
  <c r="AF18" i="13"/>
  <c r="AH18" i="13" s="1"/>
  <c r="AA18" i="13"/>
  <c r="AC18" i="13" s="1"/>
  <c r="V18" i="13"/>
  <c r="X18" i="13" s="1"/>
  <c r="AQ17" i="13"/>
  <c r="AS17" i="13" s="1"/>
  <c r="AM17" i="13"/>
  <c r="AK17" i="13"/>
  <c r="AF17" i="13"/>
  <c r="AH17" i="13" s="1"/>
  <c r="AC17" i="13"/>
  <c r="AA17" i="13"/>
  <c r="V17" i="13"/>
  <c r="X17" i="13" s="1"/>
  <c r="AS15" i="13"/>
  <c r="AQ15" i="13"/>
  <c r="AK15" i="13"/>
  <c r="AM15" i="13" s="1"/>
  <c r="AH15" i="13"/>
  <c r="AF15" i="13"/>
  <c r="AA15" i="13"/>
  <c r="AC15" i="13" s="1"/>
  <c r="AC21" i="13" s="1"/>
  <c r="X15" i="13"/>
  <c r="V15" i="13"/>
  <c r="AM21" i="13" l="1"/>
  <c r="AH21" i="13"/>
  <c r="X21" i="13"/>
  <c r="AS21" i="13"/>
  <c r="E21" i="12" l="1"/>
  <c r="E22" i="12" s="1"/>
  <c r="AS20" i="12"/>
  <c r="AQ20" i="12"/>
  <c r="AK20" i="12"/>
  <c r="AM20" i="12" s="1"/>
  <c r="AH20" i="12"/>
  <c r="AF20" i="12"/>
  <c r="AA20" i="12"/>
  <c r="AC20" i="12" s="1"/>
  <c r="X20" i="12"/>
  <c r="V20" i="12"/>
  <c r="AQ19" i="12"/>
  <c r="AS19" i="12" s="1"/>
  <c r="AM19" i="12"/>
  <c r="AK19" i="12"/>
  <c r="AF19" i="12"/>
  <c r="AH19" i="12" s="1"/>
  <c r="AC19" i="12"/>
  <c r="AA19" i="12"/>
  <c r="V19" i="12"/>
  <c r="X19" i="12" s="1"/>
  <c r="AS18" i="12"/>
  <c r="AQ18" i="12"/>
  <c r="AK18" i="12"/>
  <c r="AM18" i="12" s="1"/>
  <c r="AH18" i="12"/>
  <c r="AF18" i="12"/>
  <c r="AA18" i="12"/>
  <c r="AC18" i="12" s="1"/>
  <c r="X18" i="12"/>
  <c r="V18" i="12"/>
  <c r="AQ17" i="12"/>
  <c r="AS17" i="12" s="1"/>
  <c r="AM17" i="12"/>
  <c r="AK17" i="12"/>
  <c r="AF17" i="12"/>
  <c r="AH17" i="12" s="1"/>
  <c r="AC17" i="12"/>
  <c r="AA17" i="12"/>
  <c r="V17" i="12"/>
  <c r="X17" i="12" s="1"/>
  <c r="AS16" i="12"/>
  <c r="AQ16" i="12"/>
  <c r="AK16" i="12"/>
  <c r="AM16" i="12" s="1"/>
  <c r="AM22" i="12" s="1"/>
  <c r="AH16" i="12"/>
  <c r="AH22" i="12" s="1"/>
  <c r="AF16" i="12"/>
  <c r="AA16" i="12"/>
  <c r="AC16" i="12" s="1"/>
  <c r="AC22" i="12" s="1"/>
  <c r="X16" i="12"/>
  <c r="X22" i="12" s="1"/>
  <c r="V16" i="12"/>
  <c r="AS22" i="12" l="1"/>
  <c r="E20" i="11" l="1"/>
  <c r="E21" i="11" s="1"/>
  <c r="AS19" i="11"/>
  <c r="AQ19" i="11"/>
  <c r="AK19" i="11"/>
  <c r="AM19" i="11" s="1"/>
  <c r="AH19" i="11"/>
  <c r="AF19" i="11"/>
  <c r="AA19" i="11"/>
  <c r="AC19" i="11" s="1"/>
  <c r="X19" i="11"/>
  <c r="V19" i="11"/>
  <c r="AQ18" i="11"/>
  <c r="AS18" i="11" s="1"/>
  <c r="AM18" i="11"/>
  <c r="AK18" i="11"/>
  <c r="AF18" i="11"/>
  <c r="AH18" i="11" s="1"/>
  <c r="AC18" i="11"/>
  <c r="AA18" i="11"/>
  <c r="X18" i="11"/>
  <c r="V18" i="11"/>
  <c r="AS17" i="11"/>
  <c r="AQ17" i="11"/>
  <c r="AM17" i="11"/>
  <c r="AK17" i="11"/>
  <c r="AH17" i="11"/>
  <c r="AF17" i="11"/>
  <c r="AC17" i="11"/>
  <c r="AA17" i="11"/>
  <c r="X17" i="11"/>
  <c r="V17" i="11"/>
  <c r="AS16" i="11"/>
  <c r="AQ16" i="11"/>
  <c r="AM16" i="11"/>
  <c r="AK16" i="11"/>
  <c r="AH16" i="11"/>
  <c r="AF16" i="11"/>
  <c r="AC16" i="11"/>
  <c r="AA16" i="11"/>
  <c r="X16" i="11"/>
  <c r="V16" i="11"/>
  <c r="AM15" i="11"/>
  <c r="AM21" i="11" s="1"/>
  <c r="AK15" i="11"/>
  <c r="AH15" i="11"/>
  <c r="AF15" i="11"/>
  <c r="AC15" i="11"/>
  <c r="AC21" i="11" s="1"/>
  <c r="AA15" i="11"/>
  <c r="X15" i="11"/>
  <c r="X21" i="11" s="1"/>
  <c r="V15" i="11"/>
  <c r="P15" i="11"/>
  <c r="AQ15" i="11" s="1"/>
  <c r="AS15" i="11" s="1"/>
  <c r="AS21" i="11" s="1"/>
  <c r="AH21" i="11" l="1"/>
  <c r="E27" i="10" l="1"/>
  <c r="E28" i="10" s="1"/>
  <c r="AS26" i="10"/>
  <c r="AQ26" i="10"/>
  <c r="AK26" i="10"/>
  <c r="AM26" i="10" s="1"/>
  <c r="AH26" i="10"/>
  <c r="AF26" i="10"/>
  <c r="AA26" i="10"/>
  <c r="AC26" i="10" s="1"/>
  <c r="X26" i="10"/>
  <c r="V26" i="10"/>
  <c r="AQ25" i="10"/>
  <c r="AS25" i="10" s="1"/>
  <c r="AM25" i="10"/>
  <c r="AK25" i="10"/>
  <c r="AF25" i="10"/>
  <c r="AH25" i="10" s="1"/>
  <c r="AC25" i="10"/>
  <c r="AA25" i="10"/>
  <c r="V25" i="10"/>
  <c r="X25" i="10" s="1"/>
  <c r="AS24" i="10"/>
  <c r="AQ24" i="10"/>
  <c r="AK24" i="10"/>
  <c r="AM24" i="10" s="1"/>
  <c r="AH24" i="10"/>
  <c r="AF24" i="10"/>
  <c r="AA24" i="10"/>
  <c r="AC24" i="10" s="1"/>
  <c r="X24" i="10"/>
  <c r="V24" i="10"/>
  <c r="AQ23" i="10"/>
  <c r="AS23" i="10" s="1"/>
  <c r="AM23" i="10"/>
  <c r="AK23" i="10"/>
  <c r="AF23" i="10"/>
  <c r="AH23" i="10" s="1"/>
  <c r="AC23" i="10"/>
  <c r="AA23" i="10"/>
  <c r="V23" i="10"/>
  <c r="X23" i="10" s="1"/>
  <c r="AS22" i="10"/>
  <c r="AQ22" i="10"/>
  <c r="AK22" i="10"/>
  <c r="AM22" i="10" s="1"/>
  <c r="AH22" i="10"/>
  <c r="AF22" i="10"/>
  <c r="AA22" i="10"/>
  <c r="AC22" i="10" s="1"/>
  <c r="X22" i="10"/>
  <c r="V22" i="10"/>
  <c r="AQ20" i="10"/>
  <c r="AS20" i="10" s="1"/>
  <c r="AM20" i="10"/>
  <c r="AK20" i="10"/>
  <c r="AF20" i="10"/>
  <c r="AH20" i="10" s="1"/>
  <c r="AC20" i="10"/>
  <c r="AA20" i="10"/>
  <c r="X20" i="10"/>
  <c r="V20" i="10"/>
  <c r="AS19" i="10"/>
  <c r="AQ19" i="10"/>
  <c r="AM19" i="10"/>
  <c r="AK19" i="10"/>
  <c r="AH19" i="10"/>
  <c r="AF19" i="10"/>
  <c r="AC19" i="10"/>
  <c r="AA19" i="10"/>
  <c r="X19" i="10"/>
  <c r="V19" i="10"/>
  <c r="AS18" i="10"/>
  <c r="AQ18" i="10"/>
  <c r="AM18" i="10"/>
  <c r="AK18" i="10"/>
  <c r="AH18" i="10"/>
  <c r="AF18" i="10"/>
  <c r="AC18" i="10"/>
  <c r="AA18" i="10"/>
  <c r="X18" i="10"/>
  <c r="V18" i="10"/>
  <c r="AS17" i="10"/>
  <c r="AQ17" i="10"/>
  <c r="AM17" i="10"/>
  <c r="AK17" i="10"/>
  <c r="AH17" i="10"/>
  <c r="AF17" i="10"/>
  <c r="AC17" i="10"/>
  <c r="AA17" i="10"/>
  <c r="X17" i="10"/>
  <c r="V17" i="10"/>
  <c r="AS16" i="10"/>
  <c r="AQ16" i="10"/>
  <c r="AM16" i="10"/>
  <c r="AK16" i="10"/>
  <c r="AH16" i="10"/>
  <c r="AF16" i="10"/>
  <c r="AC16" i="10"/>
  <c r="AC28" i="10" s="1"/>
  <c r="AA16" i="10"/>
  <c r="X16" i="10"/>
  <c r="V16" i="10"/>
  <c r="AS15" i="10"/>
  <c r="AS28" i="10" s="1"/>
  <c r="AQ15" i="10"/>
  <c r="AM15" i="10"/>
  <c r="AM28" i="10" s="1"/>
  <c r="AK15" i="10"/>
  <c r="AH15" i="10"/>
  <c r="AH28" i="10" s="1"/>
  <c r="AF15" i="10"/>
  <c r="AC15" i="10"/>
  <c r="AA15" i="10"/>
  <c r="X15" i="10"/>
  <c r="X28" i="10" s="1"/>
  <c r="V15" i="10"/>
  <c r="E24" i="9" l="1"/>
  <c r="E25" i="9" s="1"/>
  <c r="AQ23" i="9"/>
  <c r="AS23" i="9" s="1"/>
  <c r="AK23" i="9"/>
  <c r="AM23" i="9" s="1"/>
  <c r="AF23" i="9"/>
  <c r="AH23" i="9" s="1"/>
  <c r="AA23" i="9"/>
  <c r="AC23" i="9" s="1"/>
  <c r="V23" i="9"/>
  <c r="X23" i="9" s="1"/>
  <c r="AQ22" i="9"/>
  <c r="AS22" i="9" s="1"/>
  <c r="AK22" i="9"/>
  <c r="AM22" i="9" s="1"/>
  <c r="AF22" i="9"/>
  <c r="AH22" i="9" s="1"/>
  <c r="AA22" i="9"/>
  <c r="AC22" i="9" s="1"/>
  <c r="V22" i="9"/>
  <c r="X22" i="9" s="1"/>
  <c r="AQ21" i="9"/>
  <c r="AS21" i="9" s="1"/>
  <c r="AK21" i="9"/>
  <c r="AM21" i="9" s="1"/>
  <c r="AF21" i="9"/>
  <c r="AH21" i="9" s="1"/>
  <c r="AA21" i="9"/>
  <c r="AC21" i="9" s="1"/>
  <c r="V21" i="9"/>
  <c r="X21" i="9" s="1"/>
  <c r="AQ20" i="9"/>
  <c r="AS20" i="9" s="1"/>
  <c r="AK20" i="9"/>
  <c r="AM20" i="9" s="1"/>
  <c r="AF20" i="9"/>
  <c r="AH20" i="9" s="1"/>
  <c r="AA20" i="9"/>
  <c r="AC20" i="9" s="1"/>
  <c r="V20" i="9"/>
  <c r="X20" i="9" s="1"/>
  <c r="AQ19" i="9"/>
  <c r="AS19" i="9" s="1"/>
  <c r="AK19" i="9"/>
  <c r="AM19" i="9" s="1"/>
  <c r="AF19" i="9"/>
  <c r="AH19" i="9" s="1"/>
  <c r="AA19" i="9"/>
  <c r="AC19" i="9" s="1"/>
  <c r="V19" i="9"/>
  <c r="X19" i="9" s="1"/>
  <c r="AS18" i="9"/>
  <c r="AM18" i="9"/>
  <c r="AH18" i="9"/>
  <c r="AC18" i="9"/>
  <c r="X18" i="9"/>
  <c r="AQ17" i="9"/>
  <c r="AS17" i="9" s="1"/>
  <c r="AM17" i="9"/>
  <c r="AK17" i="9"/>
  <c r="AF17" i="9"/>
  <c r="AH17" i="9" s="1"/>
  <c r="AC17" i="9"/>
  <c r="AA17" i="9"/>
  <c r="V17" i="9"/>
  <c r="X17" i="9" s="1"/>
  <c r="AS16" i="9"/>
  <c r="AQ16" i="9"/>
  <c r="AM16" i="9"/>
  <c r="AH16" i="9"/>
  <c r="AC16" i="9"/>
  <c r="X16" i="9"/>
  <c r="AQ15" i="9"/>
  <c r="AS15" i="9" s="1"/>
  <c r="AM15" i="9"/>
  <c r="AM25" i="9" s="1"/>
  <c r="AK15" i="9"/>
  <c r="AF15" i="9"/>
  <c r="AH15" i="9" s="1"/>
  <c r="AH25" i="9" s="1"/>
  <c r="AC15" i="9"/>
  <c r="AC25" i="9" s="1"/>
  <c r="AA15" i="9"/>
  <c r="V15" i="9"/>
  <c r="X15" i="9" s="1"/>
  <c r="X25" i="9" s="1"/>
  <c r="AS25" i="9" l="1"/>
  <c r="E28" i="8" l="1"/>
  <c r="AQ26" i="8"/>
  <c r="AS26" i="8" s="1"/>
  <c r="AK26" i="8"/>
  <c r="AM26" i="8" s="1"/>
  <c r="AF26" i="8"/>
  <c r="AH26" i="8" s="1"/>
  <c r="AA26" i="8"/>
  <c r="AC26" i="8" s="1"/>
  <c r="V26" i="8"/>
  <c r="X26" i="8" s="1"/>
  <c r="AQ25" i="8"/>
  <c r="AS25" i="8" s="1"/>
  <c r="AK25" i="8"/>
  <c r="AM25" i="8" s="1"/>
  <c r="AF25" i="8"/>
  <c r="AH25" i="8" s="1"/>
  <c r="AA25" i="8"/>
  <c r="AC25" i="8" s="1"/>
  <c r="V25" i="8"/>
  <c r="X25" i="8" s="1"/>
  <c r="AQ24" i="8"/>
  <c r="AS24" i="8" s="1"/>
  <c r="AK24" i="8"/>
  <c r="AM24" i="8" s="1"/>
  <c r="AF24" i="8"/>
  <c r="AH24" i="8" s="1"/>
  <c r="AA24" i="8"/>
  <c r="AC24" i="8" s="1"/>
  <c r="V24" i="8"/>
  <c r="X24" i="8" s="1"/>
  <c r="AQ23" i="8"/>
  <c r="AS23" i="8" s="1"/>
  <c r="AK23" i="8"/>
  <c r="AM23" i="8" s="1"/>
  <c r="AF23" i="8"/>
  <c r="AH23" i="8" s="1"/>
  <c r="AA23" i="8"/>
  <c r="AC23" i="8" s="1"/>
  <c r="V23" i="8"/>
  <c r="X23" i="8" s="1"/>
  <c r="AQ22" i="8"/>
  <c r="AS22" i="8" s="1"/>
  <c r="AK22" i="8"/>
  <c r="AM22" i="8" s="1"/>
  <c r="AF22" i="8"/>
  <c r="AH22" i="8" s="1"/>
  <c r="AA22" i="8"/>
  <c r="AC22" i="8" s="1"/>
  <c r="V22" i="8"/>
  <c r="X22" i="8" s="1"/>
  <c r="AQ20" i="8"/>
  <c r="AS20" i="8" s="1"/>
  <c r="AK20" i="8"/>
  <c r="AM20" i="8" s="1"/>
  <c r="AF20" i="8"/>
  <c r="AH20" i="8" s="1"/>
  <c r="AA20" i="8"/>
  <c r="AC20" i="8" s="1"/>
  <c r="V20" i="8"/>
  <c r="X20" i="8" s="1"/>
  <c r="AQ19" i="8"/>
  <c r="AS19" i="8" s="1"/>
  <c r="AK19" i="8"/>
  <c r="AM19" i="8" s="1"/>
  <c r="AF19" i="8"/>
  <c r="AH19" i="8" s="1"/>
  <c r="AA19" i="8"/>
  <c r="AC19" i="8" s="1"/>
  <c r="V19" i="8"/>
  <c r="X19" i="8" s="1"/>
  <c r="AQ18" i="8"/>
  <c r="AS18" i="8" s="1"/>
  <c r="AK18" i="8"/>
  <c r="AM18" i="8" s="1"/>
  <c r="AF18" i="8"/>
  <c r="AH18" i="8" s="1"/>
  <c r="AA18" i="8"/>
  <c r="AC18" i="8" s="1"/>
  <c r="V18" i="8"/>
  <c r="X18" i="8" s="1"/>
  <c r="AQ17" i="8"/>
  <c r="AS17" i="8" s="1"/>
  <c r="AK17" i="8"/>
  <c r="AM17" i="8" s="1"/>
  <c r="AF17" i="8"/>
  <c r="AH17" i="8" s="1"/>
  <c r="AA17" i="8"/>
  <c r="AC17" i="8" s="1"/>
  <c r="V17" i="8"/>
  <c r="X17" i="8" s="1"/>
  <c r="AQ16" i="8"/>
  <c r="AS16" i="8" s="1"/>
  <c r="AK16" i="8"/>
  <c r="AM16" i="8" s="1"/>
  <c r="AF16" i="8"/>
  <c r="AH16" i="8" s="1"/>
  <c r="AA16" i="8"/>
  <c r="AC16" i="8" s="1"/>
  <c r="V16" i="8"/>
  <c r="X16" i="8" s="1"/>
  <c r="AQ15" i="8"/>
  <c r="AS15" i="8" s="1"/>
  <c r="AS28" i="8" s="1"/>
  <c r="AK15" i="8"/>
  <c r="AM15" i="8" s="1"/>
  <c r="AF15" i="8"/>
  <c r="AH15" i="8" s="1"/>
  <c r="AA15" i="8"/>
  <c r="AC15" i="8" s="1"/>
  <c r="AC28" i="8" s="1"/>
  <c r="V15" i="8"/>
  <c r="X15" i="8" s="1"/>
  <c r="X28" i="8" s="1"/>
  <c r="AH28" i="8" l="1"/>
  <c r="AM28" i="8"/>
  <c r="AQ14" i="7" l="1"/>
  <c r="AS14" i="7" s="1"/>
  <c r="AK14" i="7"/>
  <c r="AM14" i="7" s="1"/>
  <c r="AF14" i="7"/>
  <c r="AH14" i="7" s="1"/>
  <c r="AA14" i="7"/>
  <c r="AC14" i="7" s="1"/>
  <c r="V14" i="7"/>
  <c r="X14" i="7" s="1"/>
  <c r="AQ13" i="7"/>
  <c r="AS13" i="7" s="1"/>
  <c r="AK13" i="7"/>
  <c r="AM13" i="7" s="1"/>
  <c r="AF13" i="7"/>
  <c r="AH13" i="7" s="1"/>
  <c r="AA13" i="7"/>
  <c r="AC13" i="7" s="1"/>
  <c r="V13" i="7"/>
  <c r="X13" i="7" s="1"/>
  <c r="AQ12" i="7"/>
  <c r="AS12" i="7" s="1"/>
  <c r="AK12" i="7"/>
  <c r="AM12" i="7" s="1"/>
  <c r="AF12" i="7"/>
  <c r="AH12" i="7" s="1"/>
  <c r="AA12" i="7"/>
  <c r="AC12" i="7" s="1"/>
  <c r="V12" i="7"/>
  <c r="X12" i="7" s="1"/>
  <c r="AQ11" i="7"/>
  <c r="AS11" i="7" s="1"/>
  <c r="AK11" i="7"/>
  <c r="AM11" i="7" s="1"/>
  <c r="AF11" i="7"/>
  <c r="AH11" i="7" s="1"/>
  <c r="AA11" i="7"/>
  <c r="AC11" i="7" s="1"/>
  <c r="V11" i="7"/>
  <c r="X11" i="7" s="1"/>
  <c r="AQ15" i="6" l="1"/>
  <c r="AS15" i="6" s="1"/>
  <c r="AK15" i="6"/>
  <c r="AM15" i="6" s="1"/>
  <c r="AF15" i="6"/>
  <c r="AH15" i="6" s="1"/>
  <c r="AA15" i="6"/>
  <c r="AC15" i="6" s="1"/>
  <c r="V15" i="6"/>
  <c r="X15" i="6" s="1"/>
  <c r="AQ14" i="6"/>
  <c r="AS14" i="6" s="1"/>
  <c r="AK14" i="6"/>
  <c r="AM14" i="6" s="1"/>
  <c r="AF14" i="6"/>
  <c r="AH14" i="6" s="1"/>
  <c r="AA14" i="6"/>
  <c r="AC14" i="6" s="1"/>
  <c r="V14" i="6"/>
  <c r="X14" i="6" s="1"/>
  <c r="AQ13" i="6"/>
  <c r="AS13" i="6" s="1"/>
  <c r="AK13" i="6"/>
  <c r="AM13" i="6" s="1"/>
  <c r="AF13" i="6"/>
  <c r="AH13" i="6" s="1"/>
  <c r="AA13" i="6"/>
  <c r="AC13" i="6" s="1"/>
  <c r="V13" i="6"/>
  <c r="X13" i="6" s="1"/>
  <c r="AQ12" i="6"/>
  <c r="AS12" i="6" s="1"/>
  <c r="AK12" i="6"/>
  <c r="AM12" i="6" s="1"/>
  <c r="AF12" i="6"/>
  <c r="AH12" i="6" s="1"/>
  <c r="AA12" i="6"/>
  <c r="AC12" i="6" s="1"/>
  <c r="V12" i="6"/>
  <c r="X12" i="6" s="1"/>
  <c r="AQ11" i="6"/>
  <c r="AS11" i="6" s="1"/>
  <c r="AK11" i="6"/>
  <c r="AM11" i="6" s="1"/>
  <c r="AF11" i="6"/>
  <c r="AH11" i="6" s="1"/>
  <c r="AA11" i="6"/>
  <c r="AC11" i="6" s="1"/>
  <c r="V11" i="6"/>
  <c r="X11" i="6" s="1"/>
  <c r="E32" i="5" l="1"/>
  <c r="AQ31" i="5"/>
  <c r="AS31" i="5" s="1"/>
  <c r="AK31" i="5"/>
  <c r="AM31" i="5" s="1"/>
  <c r="AF31" i="5"/>
  <c r="AH31" i="5" s="1"/>
  <c r="AA31" i="5"/>
  <c r="AC31" i="5" s="1"/>
  <c r="V31" i="5"/>
  <c r="X31" i="5" s="1"/>
  <c r="AQ30" i="5"/>
  <c r="AS30" i="5" s="1"/>
  <c r="AK30" i="5"/>
  <c r="AM30" i="5" s="1"/>
  <c r="AF30" i="5"/>
  <c r="AH30" i="5" s="1"/>
  <c r="AA30" i="5"/>
  <c r="AC30" i="5" s="1"/>
  <c r="V30" i="5"/>
  <c r="X30" i="5" s="1"/>
  <c r="AQ29" i="5"/>
  <c r="AS29" i="5" s="1"/>
  <c r="AK29" i="5"/>
  <c r="AM29" i="5" s="1"/>
  <c r="AF29" i="5"/>
  <c r="AH29" i="5" s="1"/>
  <c r="AA29" i="5"/>
  <c r="AC29" i="5" s="1"/>
  <c r="V29" i="5"/>
  <c r="X29" i="5" s="1"/>
  <c r="AQ18" i="5"/>
  <c r="AS18" i="5" s="1"/>
  <c r="AK18" i="5"/>
  <c r="AM18" i="5" s="1"/>
  <c r="AF18" i="5"/>
  <c r="AH18" i="5" s="1"/>
  <c r="AA18" i="5"/>
  <c r="AC18" i="5" s="1"/>
  <c r="V18" i="5"/>
  <c r="X18" i="5" s="1"/>
  <c r="AQ17" i="5"/>
  <c r="AS17" i="5" s="1"/>
  <c r="AK17" i="5"/>
  <c r="AM17" i="5" s="1"/>
  <c r="AF17" i="5"/>
  <c r="AH17" i="5" s="1"/>
  <c r="AA17" i="5"/>
  <c r="AC17" i="5" s="1"/>
  <c r="V17" i="5"/>
  <c r="X17" i="5" s="1"/>
  <c r="AQ16" i="5"/>
  <c r="AS16" i="5" s="1"/>
  <c r="AK16" i="5"/>
  <c r="AM16" i="5" s="1"/>
  <c r="AF16" i="5"/>
  <c r="AH16" i="5" s="1"/>
  <c r="AA16" i="5"/>
  <c r="AC16" i="5" s="1"/>
  <c r="V16" i="5"/>
  <c r="X16" i="5" s="1"/>
  <c r="AQ15" i="5"/>
  <c r="AS15" i="5" s="1"/>
  <c r="AS32" i="5" s="1"/>
  <c r="AK15" i="5"/>
  <c r="AM15" i="5" s="1"/>
  <c r="AM32" i="5" s="1"/>
  <c r="AF15" i="5"/>
  <c r="AH15" i="5" s="1"/>
  <c r="AA15" i="5"/>
  <c r="AC15" i="5" s="1"/>
  <c r="AC32" i="5" s="1"/>
  <c r="V15" i="5"/>
  <c r="X15" i="5" s="1"/>
  <c r="X32" i="5" s="1"/>
  <c r="AH32" i="5" l="1"/>
  <c r="E28" i="4" l="1"/>
  <c r="AQ27" i="4"/>
  <c r="AS27" i="4" s="1"/>
  <c r="AK27" i="4"/>
  <c r="AM27" i="4" s="1"/>
  <c r="AF27" i="4"/>
  <c r="AH27" i="4" s="1"/>
  <c r="AA27" i="4"/>
  <c r="AC27" i="4" s="1"/>
  <c r="V27" i="4"/>
  <c r="X27" i="4" s="1"/>
  <c r="P27" i="4"/>
  <c r="AS26" i="4"/>
  <c r="AQ26" i="4"/>
  <c r="AM26" i="4"/>
  <c r="AK26" i="4"/>
  <c r="AH26" i="4"/>
  <c r="AF26" i="4"/>
  <c r="AC26" i="4"/>
  <c r="AA26" i="4"/>
  <c r="X26" i="4"/>
  <c r="V26" i="4"/>
  <c r="X25" i="4"/>
  <c r="V25" i="4"/>
  <c r="AM24" i="4"/>
  <c r="AK24" i="4"/>
  <c r="AH24" i="4"/>
  <c r="AF24" i="4"/>
  <c r="AC24" i="4"/>
  <c r="AA24" i="4"/>
  <c r="X24" i="4"/>
  <c r="V24" i="4"/>
  <c r="P24" i="4"/>
  <c r="AQ24" i="4" s="1"/>
  <c r="AS24" i="4" s="1"/>
  <c r="AQ23" i="4"/>
  <c r="AS23" i="4" s="1"/>
  <c r="AK23" i="4"/>
  <c r="AM23" i="4" s="1"/>
  <c r="AF23" i="4"/>
  <c r="AH23" i="4" s="1"/>
  <c r="AA23" i="4"/>
  <c r="AC23" i="4" s="1"/>
  <c r="V23" i="4"/>
  <c r="X23" i="4" s="1"/>
  <c r="P23" i="4"/>
  <c r="AM22" i="4"/>
  <c r="AK22" i="4"/>
  <c r="AH22" i="4"/>
  <c r="AF22" i="4"/>
  <c r="AC22" i="4"/>
  <c r="AA22" i="4"/>
  <c r="X22" i="4"/>
  <c r="V22" i="4"/>
  <c r="P22" i="4"/>
  <c r="AQ22" i="4" s="1"/>
  <c r="AS22" i="4" s="1"/>
  <c r="AQ21" i="4"/>
  <c r="AS21" i="4" s="1"/>
  <c r="AK21" i="4"/>
  <c r="AM21" i="4" s="1"/>
  <c r="AF21" i="4"/>
  <c r="AH21" i="4" s="1"/>
  <c r="AA21" i="4"/>
  <c r="AC21" i="4" s="1"/>
  <c r="V21" i="4"/>
  <c r="X21" i="4" s="1"/>
  <c r="P21" i="4"/>
  <c r="AM20" i="4"/>
  <c r="AK20" i="4"/>
  <c r="AH20" i="4"/>
  <c r="AF20" i="4"/>
  <c r="AC20" i="4"/>
  <c r="AA20" i="4"/>
  <c r="X20" i="4"/>
  <c r="V20" i="4"/>
  <c r="P20" i="4"/>
  <c r="AQ20" i="4" s="1"/>
  <c r="AS20" i="4" s="1"/>
  <c r="AQ19" i="4"/>
  <c r="AS19" i="4" s="1"/>
  <c r="AK19" i="4"/>
  <c r="AM19" i="4" s="1"/>
  <c r="AF19" i="4"/>
  <c r="AH19" i="4" s="1"/>
  <c r="AA19" i="4"/>
  <c r="AC19" i="4" s="1"/>
  <c r="V19" i="4"/>
  <c r="X19" i="4" s="1"/>
  <c r="P19" i="4"/>
  <c r="AS18" i="4"/>
  <c r="AQ18" i="4"/>
  <c r="AM18" i="4"/>
  <c r="AK18" i="4"/>
  <c r="AH18" i="4"/>
  <c r="AF18" i="4"/>
  <c r="AC18" i="4"/>
  <c r="AA18" i="4"/>
  <c r="X18" i="4"/>
  <c r="V18" i="4"/>
  <c r="AS17" i="4"/>
  <c r="AQ17" i="4"/>
  <c r="AM17" i="4"/>
  <c r="AK17" i="4"/>
  <c r="AH17" i="4"/>
  <c r="AF17" i="4"/>
  <c r="AC17" i="4"/>
  <c r="AA17" i="4"/>
  <c r="X17" i="4"/>
  <c r="V17" i="4"/>
  <c r="AS16" i="4"/>
  <c r="AQ16" i="4"/>
  <c r="AM16" i="4"/>
  <c r="AK16" i="4"/>
  <c r="AH16" i="4"/>
  <c r="AF16" i="4"/>
  <c r="AC16" i="4"/>
  <c r="AA16" i="4"/>
  <c r="X16" i="4"/>
  <c r="V16" i="4"/>
  <c r="AS15" i="4"/>
  <c r="AQ15" i="4"/>
  <c r="AM15" i="4"/>
  <c r="AK15" i="4"/>
  <c r="AH15" i="4"/>
  <c r="AH28" i="4" s="1"/>
  <c r="AF15" i="4"/>
  <c r="AC15" i="4"/>
  <c r="AA15" i="4"/>
  <c r="X15" i="4"/>
  <c r="V15" i="4"/>
  <c r="AS28" i="4" l="1"/>
  <c r="X28" i="4"/>
  <c r="AC28" i="4"/>
  <c r="AM28" i="4"/>
  <c r="E31" i="3" l="1"/>
  <c r="E32" i="3" s="1"/>
  <c r="AR30" i="3"/>
  <c r="AP30" i="3"/>
  <c r="AM30" i="3"/>
  <c r="AK30" i="3"/>
  <c r="AF30" i="3"/>
  <c r="AH30" i="3" s="1"/>
  <c r="AC30" i="3"/>
  <c r="AA30" i="3"/>
  <c r="V30" i="3"/>
  <c r="X30" i="3" s="1"/>
  <c r="P30" i="3"/>
  <c r="AQ30" i="3" s="1"/>
  <c r="AS30" i="3" s="1"/>
  <c r="AR29" i="3"/>
  <c r="AQ29" i="3"/>
  <c r="AS29" i="3" s="1"/>
  <c r="AP29" i="3"/>
  <c r="AM29" i="3"/>
  <c r="AK29" i="3"/>
  <c r="AF29" i="3"/>
  <c r="AH29" i="3" s="1"/>
  <c r="AC29" i="3"/>
  <c r="AA29" i="3"/>
  <c r="V29" i="3"/>
  <c r="X29" i="3" s="1"/>
  <c r="P29" i="3"/>
  <c r="AR28" i="3"/>
  <c r="AS28" i="3" s="1"/>
  <c r="AQ28" i="3"/>
  <c r="AP28" i="3"/>
  <c r="AK28" i="3"/>
  <c r="AM28" i="3" s="1"/>
  <c r="AH28" i="3"/>
  <c r="AF28" i="3"/>
  <c r="AA28" i="3"/>
  <c r="AC28" i="3" s="1"/>
  <c r="X28" i="3"/>
  <c r="V28" i="3"/>
  <c r="P28" i="3"/>
  <c r="AR27" i="3"/>
  <c r="AP27" i="3"/>
  <c r="AK27" i="3"/>
  <c r="AM27" i="3" s="1"/>
  <c r="AH27" i="3"/>
  <c r="AF27" i="3"/>
  <c r="AA27" i="3"/>
  <c r="AC27" i="3" s="1"/>
  <c r="X27" i="3"/>
  <c r="V27" i="3"/>
  <c r="P27" i="3"/>
  <c r="AQ27" i="3" s="1"/>
  <c r="AR26" i="3"/>
  <c r="AP26" i="3"/>
  <c r="AM26" i="3"/>
  <c r="AK26" i="3"/>
  <c r="AF26" i="3"/>
  <c r="AH26" i="3" s="1"/>
  <c r="AC26" i="3"/>
  <c r="AA26" i="3"/>
  <c r="V26" i="3"/>
  <c r="X26" i="3" s="1"/>
  <c r="P26" i="3"/>
  <c r="AQ26" i="3" s="1"/>
  <c r="AS26" i="3" s="1"/>
  <c r="AR25" i="3"/>
  <c r="AP25" i="3"/>
  <c r="AM25" i="3"/>
  <c r="AK25" i="3"/>
  <c r="AF25" i="3"/>
  <c r="AH25" i="3" s="1"/>
  <c r="AC25" i="3"/>
  <c r="AA25" i="3"/>
  <c r="V25" i="3"/>
  <c r="X25" i="3" s="1"/>
  <c r="P25" i="3"/>
  <c r="AQ25" i="3" s="1"/>
  <c r="AS25" i="3" s="1"/>
  <c r="AR24" i="3"/>
  <c r="AS24" i="3" s="1"/>
  <c r="AQ24" i="3"/>
  <c r="AP24" i="3"/>
  <c r="AK24" i="3"/>
  <c r="AM24" i="3" s="1"/>
  <c r="AH24" i="3"/>
  <c r="AF24" i="3"/>
  <c r="AA24" i="3"/>
  <c r="AC24" i="3" s="1"/>
  <c r="X24" i="3"/>
  <c r="V24" i="3"/>
  <c r="P24" i="3"/>
  <c r="AR23" i="3"/>
  <c r="AP23" i="3"/>
  <c r="AK23" i="3"/>
  <c r="AM23" i="3" s="1"/>
  <c r="AH23" i="3"/>
  <c r="AF23" i="3"/>
  <c r="AA23" i="3"/>
  <c r="AC23" i="3" s="1"/>
  <c r="X23" i="3"/>
  <c r="V23" i="3"/>
  <c r="P23" i="3"/>
  <c r="AQ23" i="3" s="1"/>
  <c r="AR22" i="3"/>
  <c r="AP22" i="3"/>
  <c r="AM22" i="3"/>
  <c r="AK22" i="3"/>
  <c r="AF22" i="3"/>
  <c r="AH22" i="3" s="1"/>
  <c r="AC22" i="3"/>
  <c r="AA22" i="3"/>
  <c r="V22" i="3"/>
  <c r="X22" i="3" s="1"/>
  <c r="P22" i="3"/>
  <c r="AQ22" i="3" s="1"/>
  <c r="AS22" i="3" s="1"/>
  <c r="AR21" i="3"/>
  <c r="AP21" i="3"/>
  <c r="AM21" i="3"/>
  <c r="AK21" i="3"/>
  <c r="AF21" i="3"/>
  <c r="AH21" i="3" s="1"/>
  <c r="AC21" i="3"/>
  <c r="AA21" i="3"/>
  <c r="V21" i="3"/>
  <c r="X21" i="3" s="1"/>
  <c r="P21" i="3"/>
  <c r="AQ21" i="3" s="1"/>
  <c r="AS21" i="3" s="1"/>
  <c r="AR20" i="3"/>
  <c r="AS20" i="3" s="1"/>
  <c r="AQ20" i="3"/>
  <c r="AP20" i="3"/>
  <c r="AK20" i="3"/>
  <c r="AM20" i="3" s="1"/>
  <c r="AH20" i="3"/>
  <c r="AF20" i="3"/>
  <c r="AA20" i="3"/>
  <c r="AC20" i="3" s="1"/>
  <c r="X20" i="3"/>
  <c r="V20" i="3"/>
  <c r="P20" i="3"/>
  <c r="AR19" i="3"/>
  <c r="AP19" i="3"/>
  <c r="AK19" i="3"/>
  <c r="AM19" i="3" s="1"/>
  <c r="AH19" i="3"/>
  <c r="AF19" i="3"/>
  <c r="AA19" i="3"/>
  <c r="AC19" i="3" s="1"/>
  <c r="X19" i="3"/>
  <c r="V19" i="3"/>
  <c r="P19" i="3"/>
  <c r="AQ19" i="3" s="1"/>
  <c r="AR18" i="3"/>
  <c r="AP18" i="3"/>
  <c r="AM18" i="3"/>
  <c r="AK18" i="3"/>
  <c r="AF18" i="3"/>
  <c r="AH18" i="3" s="1"/>
  <c r="AC18" i="3"/>
  <c r="AA18" i="3"/>
  <c r="V18" i="3"/>
  <c r="X18" i="3" s="1"/>
  <c r="P18" i="3"/>
  <c r="AQ18" i="3" s="1"/>
  <c r="AS18" i="3" s="1"/>
  <c r="AR17" i="3"/>
  <c r="AP17" i="3"/>
  <c r="AM17" i="3"/>
  <c r="AK17" i="3"/>
  <c r="AF17" i="3"/>
  <c r="AH17" i="3" s="1"/>
  <c r="AC17" i="3"/>
  <c r="AA17" i="3"/>
  <c r="V17" i="3"/>
  <c r="X17" i="3" s="1"/>
  <c r="P17" i="3"/>
  <c r="AQ17" i="3" s="1"/>
  <c r="AS17" i="3" s="1"/>
  <c r="AR16" i="3"/>
  <c r="AS16" i="3" s="1"/>
  <c r="AQ16" i="3"/>
  <c r="AP16" i="3"/>
  <c r="AK16" i="3"/>
  <c r="AM16" i="3" s="1"/>
  <c r="AH16" i="3"/>
  <c r="AF16" i="3"/>
  <c r="AA16" i="3"/>
  <c r="AC16" i="3" s="1"/>
  <c r="X16" i="3"/>
  <c r="V16" i="3"/>
  <c r="P16" i="3"/>
  <c r="AR15" i="3"/>
  <c r="AS15" i="3" s="1"/>
  <c r="AQ15" i="3"/>
  <c r="AP15" i="3"/>
  <c r="AK15" i="3"/>
  <c r="AM15" i="3" s="1"/>
  <c r="AM32" i="3" s="1"/>
  <c r="AH15" i="3"/>
  <c r="AF15" i="3"/>
  <c r="AA15" i="3"/>
  <c r="AC15" i="3" s="1"/>
  <c r="X15" i="3"/>
  <c r="X32" i="3" s="1"/>
  <c r="V15" i="3"/>
  <c r="P15" i="3"/>
  <c r="AS19" i="3" l="1"/>
  <c r="AC32" i="3"/>
  <c r="AS23" i="3"/>
  <c r="AS32" i="3" s="1"/>
  <c r="AS27" i="3"/>
  <c r="AH32" i="3"/>
  <c r="E26" i="2" l="1"/>
  <c r="E27" i="2" s="1"/>
  <c r="AQ25" i="2"/>
  <c r="AS25" i="2" s="1"/>
  <c r="AK25" i="2"/>
  <c r="AM25" i="2" s="1"/>
  <c r="AF25" i="2"/>
  <c r="AH25" i="2" s="1"/>
  <c r="AA25" i="2"/>
  <c r="AC25" i="2" s="1"/>
  <c r="V25" i="2"/>
  <c r="X25" i="2" s="1"/>
  <c r="AS24" i="2"/>
  <c r="AQ24" i="2"/>
  <c r="AK24" i="2"/>
  <c r="AM24" i="2" s="1"/>
  <c r="AF24" i="2"/>
  <c r="AH24" i="2" s="1"/>
  <c r="AA24" i="2"/>
  <c r="AC24" i="2" s="1"/>
  <c r="V24" i="2"/>
  <c r="X24" i="2" s="1"/>
  <c r="AQ23" i="2"/>
  <c r="AS23" i="2" s="1"/>
  <c r="AK23" i="2"/>
  <c r="AM23" i="2" s="1"/>
  <c r="AF23" i="2"/>
  <c r="AH23" i="2" s="1"/>
  <c r="AC23" i="2"/>
  <c r="AA23" i="2"/>
  <c r="V23" i="2"/>
  <c r="X23" i="2" s="1"/>
  <c r="AQ22" i="2"/>
  <c r="AS22" i="2" s="1"/>
  <c r="AK22" i="2"/>
  <c r="AM22" i="2" s="1"/>
  <c r="AF22" i="2"/>
  <c r="AH22" i="2" s="1"/>
  <c r="AA22" i="2"/>
  <c r="AC22" i="2" s="1"/>
  <c r="V22" i="2"/>
  <c r="X22" i="2" s="1"/>
  <c r="AK21" i="2"/>
  <c r="AM21" i="2" s="1"/>
  <c r="AM20" i="2"/>
  <c r="AK20" i="2"/>
  <c r="AQ19" i="2"/>
  <c r="AS19" i="2" s="1"/>
  <c r="AK19" i="2"/>
  <c r="AM19" i="2" s="1"/>
  <c r="AF19" i="2"/>
  <c r="AH19" i="2" s="1"/>
  <c r="AA19" i="2"/>
  <c r="AC19" i="2" s="1"/>
  <c r="V19" i="2"/>
  <c r="X19" i="2" s="1"/>
  <c r="AQ18" i="2"/>
  <c r="AS18" i="2" s="1"/>
  <c r="AK18" i="2"/>
  <c r="AM18" i="2" s="1"/>
  <c r="AH18" i="2"/>
  <c r="AF18" i="2"/>
  <c r="AA18" i="2"/>
  <c r="AC18" i="2" s="1"/>
  <c r="V18" i="2"/>
  <c r="X18" i="2" s="1"/>
  <c r="AQ17" i="2"/>
  <c r="AS17" i="2" s="1"/>
  <c r="AK17" i="2"/>
  <c r="AM17" i="2" s="1"/>
  <c r="AF17" i="2"/>
  <c r="AH17" i="2" s="1"/>
  <c r="AA17" i="2"/>
  <c r="AC17" i="2" s="1"/>
  <c r="V17" i="2"/>
  <c r="X17" i="2" s="1"/>
  <c r="AS16" i="2"/>
  <c r="AQ16" i="2"/>
  <c r="AK16" i="2"/>
  <c r="AM16" i="2" s="1"/>
  <c r="AF16" i="2"/>
  <c r="AH16" i="2" s="1"/>
  <c r="AA16" i="2"/>
  <c r="AC16" i="2" s="1"/>
  <c r="V16" i="2"/>
  <c r="X16" i="2" s="1"/>
  <c r="AQ15" i="2"/>
  <c r="AS15" i="2" s="1"/>
  <c r="AK15" i="2"/>
  <c r="AM15" i="2" s="1"/>
  <c r="AF15" i="2"/>
  <c r="AH15" i="2" s="1"/>
  <c r="AC15" i="2"/>
  <c r="AA15" i="2"/>
  <c r="V15" i="2"/>
  <c r="X15" i="2" s="1"/>
  <c r="AH27" i="2" l="1"/>
  <c r="X27" i="2"/>
  <c r="AM27" i="2"/>
  <c r="AC27" i="2"/>
  <c r="AS27" i="2"/>
  <c r="AA26" i="1" l="1"/>
  <c r="AC26" i="1" s="1"/>
  <c r="V26" i="1"/>
  <c r="X26" i="1" s="1"/>
  <c r="AA25" i="1"/>
  <c r="AC25" i="1" s="1"/>
  <c r="V25" i="1"/>
  <c r="X25" i="1" s="1"/>
  <c r="AQ15" i="1" l="1"/>
  <c r="AS15" i="1" s="1"/>
  <c r="AK15" i="1"/>
  <c r="AM15" i="1" s="1"/>
  <c r="AF15" i="1"/>
  <c r="AH15" i="1" s="1"/>
  <c r="AA15" i="1"/>
  <c r="AC15" i="1" s="1"/>
  <c r="V15" i="1"/>
  <c r="X15" i="1" s="1"/>
  <c r="V16" i="1" l="1"/>
  <c r="X16" i="1" s="1"/>
  <c r="V17" i="1"/>
  <c r="X17" i="1" s="1"/>
  <c r="V18" i="1"/>
  <c r="X18" i="1" s="1"/>
  <c r="V19" i="1"/>
  <c r="X19" i="1" s="1"/>
  <c r="V20" i="1"/>
  <c r="X20" i="1" s="1"/>
  <c r="V21" i="1"/>
  <c r="X21" i="1" s="1"/>
  <c r="E43" i="1" l="1"/>
  <c r="E44" i="1" l="1"/>
  <c r="AQ16" i="1"/>
  <c r="AS16" i="1" s="1"/>
  <c r="AQ17" i="1"/>
  <c r="AS17" i="1" s="1"/>
  <c r="AQ18" i="1"/>
  <c r="AS18" i="1" s="1"/>
  <c r="AQ19" i="1"/>
  <c r="AS19" i="1" s="1"/>
  <c r="AQ20" i="1"/>
  <c r="AS20" i="1" s="1"/>
  <c r="AQ21" i="1"/>
  <c r="AS21" i="1" s="1"/>
  <c r="AQ23" i="1"/>
  <c r="AS23" i="1" s="1"/>
  <c r="AQ24" i="1"/>
  <c r="AS24" i="1" s="1"/>
  <c r="AQ40" i="1"/>
  <c r="AS40" i="1" s="1"/>
  <c r="AQ41" i="1"/>
  <c r="AS41" i="1" s="1"/>
  <c r="AQ42" i="1"/>
  <c r="AS42" i="1" s="1"/>
  <c r="AK16" i="1"/>
  <c r="AM16" i="1" s="1"/>
  <c r="AK17" i="1"/>
  <c r="AM17" i="1" s="1"/>
  <c r="AK18" i="1"/>
  <c r="AM18" i="1" s="1"/>
  <c r="AK19" i="1"/>
  <c r="AM19" i="1" s="1"/>
  <c r="AK20" i="1"/>
  <c r="AM20" i="1" s="1"/>
  <c r="AK21" i="1"/>
  <c r="AM21" i="1" s="1"/>
  <c r="AK23" i="1"/>
  <c r="AM23" i="1" s="1"/>
  <c r="AK24" i="1"/>
  <c r="AM24" i="1" s="1"/>
  <c r="AK40" i="1"/>
  <c r="AM40" i="1" s="1"/>
  <c r="AK41" i="1"/>
  <c r="AM41" i="1" s="1"/>
  <c r="AK42" i="1"/>
  <c r="AM42" i="1" s="1"/>
  <c r="AF16" i="1"/>
  <c r="AH16" i="1" s="1"/>
  <c r="AF17" i="1"/>
  <c r="AH17" i="1" s="1"/>
  <c r="AF18" i="1"/>
  <c r="AH18" i="1" s="1"/>
  <c r="AF19" i="1"/>
  <c r="AH19" i="1" s="1"/>
  <c r="AF20" i="1"/>
  <c r="AH20" i="1" s="1"/>
  <c r="AF21" i="1"/>
  <c r="AH21" i="1" s="1"/>
  <c r="AF23" i="1"/>
  <c r="AH23" i="1" s="1"/>
  <c r="AF24" i="1"/>
  <c r="AH24" i="1" s="1"/>
  <c r="AF40" i="1"/>
  <c r="AH40" i="1" s="1"/>
  <c r="AF41" i="1"/>
  <c r="AH41" i="1" s="1"/>
  <c r="AF42" i="1"/>
  <c r="AH42" i="1" s="1"/>
  <c r="AA16" i="1"/>
  <c r="AC16" i="1" s="1"/>
  <c r="AA17" i="1"/>
  <c r="AC17" i="1" s="1"/>
  <c r="AA18" i="1"/>
  <c r="AC18" i="1" s="1"/>
  <c r="AA19" i="1"/>
  <c r="AC19" i="1" s="1"/>
  <c r="AA20" i="1"/>
  <c r="AC20" i="1" s="1"/>
  <c r="AA21" i="1"/>
  <c r="AC21" i="1" s="1"/>
  <c r="AA23" i="1"/>
  <c r="AC23" i="1" s="1"/>
  <c r="AA24" i="1"/>
  <c r="AC24" i="1" s="1"/>
  <c r="AA40" i="1"/>
  <c r="AC40" i="1" s="1"/>
  <c r="AA41" i="1"/>
  <c r="AC41" i="1" s="1"/>
  <c r="AA42" i="1"/>
  <c r="AC42" i="1" s="1"/>
  <c r="V23" i="1"/>
  <c r="X23" i="1" s="1"/>
  <c r="V24" i="1"/>
  <c r="X24" i="1" s="1"/>
  <c r="V40" i="1"/>
  <c r="X40" i="1" s="1"/>
  <c r="V41" i="1"/>
  <c r="X41" i="1" s="1"/>
  <c r="V42" i="1"/>
  <c r="X42" i="1" s="1"/>
  <c r="X44" i="1"/>
  <c r="AH44" i="1" l="1"/>
  <c r="AC44" i="1"/>
  <c r="AM44" i="1"/>
  <c r="AS4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tc={FD42596E-EC05-42EE-8252-FD2CACB88613}</author>
  </authors>
  <commentList>
    <comment ref="D19" authorId="0" shapeId="0" xr:uid="{FD42596E-EC05-42EE-8252-FD2CACB88613}">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la duda puntual sobre la cual es la meta, por cuanto en la fórmula del indicador se menciona la ejecución de mesas, o corresponde al porcentaje de ejecución de mesas de trabajo?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tc={7A6B6E86-A3CA-4084-BB18-52DCC444D66B}</author>
    <author>tc={D9047363-B079-4D82-A4A7-A5C6DAA4A242}</author>
    <author>tc={6F096C30-790F-419E-8E0D-C7EE49812F74}</author>
  </authors>
  <commentList>
    <comment ref="I19" authorId="0" shapeId="0" xr:uid="{7A6B6E86-A3CA-4084-BB18-52DCC444D66B}">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si en 2020 no realizaron esta actividad,y cuanto sería la linea de base.</t>
      </text>
    </comment>
    <comment ref="I20" authorId="1" shapeId="0" xr:uid="{D9047363-B079-4D82-A4A7-A5C6DAA4A242}">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si en 2020 no realizaron esta actividad,y cuanto sería la linea de base.</t>
      </text>
    </comment>
    <comment ref="I21" authorId="2" shapeId="0" xr:uid="{6F096C30-790F-419E-8E0D-C7EE49812F74}">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si en 2020 no realizaron esta actividad,y cuanto sería la linea de base.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tc={657E8E70-7B03-47B7-BEF3-AFF92D09CA4B}</author>
  </authors>
  <commentList>
    <comment ref="C15" authorId="0" shapeId="0" xr:uid="{657E8E70-7B03-47B7-BEF3-AFF92D09CA4B}">
      <text>
        <t>[Comentario encadenado]
Su versión de Excel le permite leer este comentario encadenado; sin embargo, las ediciones que se apliquen se quitarán si el archivo se abre en una versión más reciente de Excel. Más información: https://go.microsoft.com/fwlink/?linkid=870924
Comentario:
    desplegue este objetivo y estrategia.</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tc={00D43B29-142D-4AA3-A32B-6CF96731065C}</author>
    <author>tc={F52E75AC-3FF6-4695-BD87-1764C79EBFE8}</author>
    <author>tc={ED6F5EB1-F3E2-4024-852C-3C71D18906A4}</author>
    <author>tc={B49B2693-326B-4047-B320-59567AAB1AF6}</author>
  </authors>
  <commentList>
    <comment ref="I15" authorId="0" shapeId="0" xr:uid="{00D43B29-142D-4AA3-A32B-6CF96731065C}">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confirmar al finalizar la gestión 2020</t>
      </text>
    </comment>
    <comment ref="R16" authorId="1" shapeId="0" xr:uid="{F52E75AC-3FF6-4695-BD87-1764C79EBFE8}">
      <text>
        <t>[Comentario encadenado]
Su versión de Excel le permite leer este comentario encadenado; sin embargo, las ediciones que se apliquen se quitarán si el archivo se abre en una versión más reciente de Excel. Más información: https://go.microsoft.com/fwlink/?linkid=870924
Comentario:
    Matriz numeración autos</t>
      </text>
    </comment>
    <comment ref="I17" authorId="2" shapeId="0" xr:uid="{ED6F5EB1-F3E2-4024-852C-3C71D18906A4}">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 línea base indicar sobre que vigencia.
Respuesta:
    vigencia 2019</t>
      </text>
    </comment>
    <comment ref="R18" authorId="3" shapeId="0" xr:uid="{B49B2693-326B-4047-B320-59567AAB1AF6}">
      <text>
        <t>[Comentario encadenado]
Su versión de Excel le permite leer este comentario encadenado; sin embargo, las ediciones que se apliquen se quitarán si el archivo se abre en una versión más reciente de Excel. Más información: https://go.microsoft.com/fwlink/?linkid=870924
Comentario:
    Matriz numeración autos</t>
      </text>
    </comment>
  </commentList>
</comments>
</file>

<file path=xl/sharedStrings.xml><?xml version="1.0" encoding="utf-8"?>
<sst xmlns="http://schemas.openxmlformats.org/spreadsheetml/2006/main" count="3029" uniqueCount="862">
  <si>
    <t xml:space="preserve">PROCESO CONTROL DISCIPLINARIO </t>
  </si>
  <si>
    <t>Código: PLE-PIN-F017
Versión: 3
Vigencia desde: 31 de enero de 2020
Caso HOLA: 92662</t>
  </si>
  <si>
    <t>SECRETARÍA DISTRITAL DE GOBIERNO</t>
  </si>
  <si>
    <t xml:space="preserve">VIGENCIA DE LA PLANEACIÓN: </t>
  </si>
  <si>
    <t>CONTROL DE CAMBIOS</t>
  </si>
  <si>
    <t xml:space="preserve">Dependencia: </t>
  </si>
  <si>
    <t>Subsecretaría de Gestión Institucional</t>
  </si>
  <si>
    <t>VERSIÓN</t>
  </si>
  <si>
    <t>FECHA</t>
  </si>
  <si>
    <t>DESCRIPCIÓN DE LA MODIFICACIÓN</t>
  </si>
  <si>
    <t xml:space="preserve">Objetivo Proceso: </t>
  </si>
  <si>
    <t xml:space="preserve">Gestionar, adquirir, suministrar y administrar los bienes y servicios requeridos para el cumplimiento de las funciones de la Entidad, bajo un enfoque de gestión orientada a
resultados y manejo eficaz y eficiente de los recursos físicos, financieros, de personal y ambientales tanto para el Nivel Central como para el Nivel Local de la Secretaría Distrital
de Gobierno. </t>
  </si>
  <si>
    <t>Aprobación del plan</t>
  </si>
  <si>
    <t xml:space="preserve">Alcance del Proceso: </t>
  </si>
  <si>
    <t>Inicia con la formulación de actividades y metas estratégicas y operativas referentes a la ejecución presupuestal, el manejo contable, la adquisición y administración de bienes y/o
servicios de la Entidad, hasta la identificación de acciones de mejora; en caso de requerirse; para la sostenibilidad del proceso.</t>
  </si>
  <si>
    <t xml:space="preserve">Líder del  Proceso: </t>
  </si>
  <si>
    <t>Líder funcional – Subsecretario(a) de Gestión Institucional
Líder metodológico – Subsecretario(a) de Gestión Institucional/ Alcaldes(as) Locales.
Dirección Administrativa: Establece los planes, programas y demás acciones relacionadas con la gestión de bienes y servicios de la entidad</t>
  </si>
  <si>
    <t>PLAN ESTRATEGICO INSTITUCIONAL</t>
  </si>
  <si>
    <t>PROGRAMADO EN LA VIGENCIA</t>
  </si>
  <si>
    <t>SEGUIMIENTO PLAN GESTION DEL PROCESO</t>
  </si>
  <si>
    <t xml:space="preserve">EVALUACIÓN I TRIMESTRE </t>
  </si>
  <si>
    <t xml:space="preserve">EVALUACIÓN II TRIMESTRE </t>
  </si>
  <si>
    <t xml:space="preserve">EVALUACIÓN III TRIMESTRE </t>
  </si>
  <si>
    <t xml:space="preserve">EVALUACIÓN IV TRIMESTRE </t>
  </si>
  <si>
    <t>EVALUACIÓN FINAL PLAN DE GESTION</t>
  </si>
  <si>
    <t>N° OE</t>
  </si>
  <si>
    <t>OBJETIVO ESTRATÉGICO</t>
  </si>
  <si>
    <t>OBJETIVO ESPECIFICO/ESTRATEGIA</t>
  </si>
  <si>
    <t>META PLAN DE GESTION VIGENCIA</t>
  </si>
  <si>
    <t>PONDERACIÓN DE LA META</t>
  </si>
  <si>
    <t>TIPO DE META</t>
  </si>
  <si>
    <t>NOMBRE DEL INDICADOR</t>
  </si>
  <si>
    <t>FÓRMULA DEL INDICADOR</t>
  </si>
  <si>
    <t>LINEA BASE</t>
  </si>
  <si>
    <t>TIPO DE PROGRAMACIÓN</t>
  </si>
  <si>
    <t>UNIDAD DE MEDIDA</t>
  </si>
  <si>
    <t>I TRI</t>
  </si>
  <si>
    <t>II TRI</t>
  </si>
  <si>
    <t>III TRI</t>
  </si>
  <si>
    <t>IV TRI</t>
  </si>
  <si>
    <t>TOTAL PROGRAMACION VIGENCIA</t>
  </si>
  <si>
    <t>TIPO DE INDICADOR</t>
  </si>
  <si>
    <t>FUENTE DE INFORMACIÓN</t>
  </si>
  <si>
    <t>RESPONSABLES DE LA ACTIVIDAD</t>
  </si>
  <si>
    <t>MÉTODO DE VERIFICACIÓN AL SEGUIMIENTO</t>
  </si>
  <si>
    <t>REPORTA CB0404</t>
  </si>
  <si>
    <t>PROGRAMADO</t>
  </si>
  <si>
    <t>EJECUTADO</t>
  </si>
  <si>
    <t>RESULTADO DE LA MEDICION</t>
  </si>
  <si>
    <t>ANÁLISIS DE AVANCE</t>
  </si>
  <si>
    <t>MEDIO DE VERIFICACIÓN</t>
  </si>
  <si>
    <t>Fortalecer la gestión institucional aumentando las capacidades de la entidad para la planeación, seguimiento y ejecución de sus metas y recursos, y la gestión del talento humano.</t>
  </si>
  <si>
    <t>Gestión eficiente</t>
  </si>
  <si>
    <t>Girar el 100% de las reservas presupuestales definitivas de la Secretaría Distrital de Gobierno.</t>
  </si>
  <si>
    <t>Gestión</t>
  </si>
  <si>
    <t>Porcentaje de Giro de Reservas Presupuestales</t>
  </si>
  <si>
    <t>Creciente</t>
  </si>
  <si>
    <t>Eficacia</t>
  </si>
  <si>
    <t>Dirección Financiera</t>
  </si>
  <si>
    <t>Mantener  la generación de órdenes de pago a las cuentas de prestación de servicios personales en (3) días hábiles contados a partir del día siguiente de la radicación, previo cumplimiento de los requisitos.</t>
  </si>
  <si>
    <t>Retadora (de mejora)</t>
  </si>
  <si>
    <t>Eficiencia en el pago de cuentas</t>
  </si>
  <si>
    <t>Número de días promedio para generar órdenes de pago</t>
  </si>
  <si>
    <t>Constante</t>
  </si>
  <si>
    <t>Días de pago</t>
  </si>
  <si>
    <t>Base de datos de registro de cuentas</t>
  </si>
  <si>
    <t>Presentar los estados financieros emitidos en el año, en máximo 10 días hábiles, al inicio de cada mes.</t>
  </si>
  <si>
    <t xml:space="preserve">Eficiencia en la presentación de Estados Financieros </t>
  </si>
  <si>
    <t>Número de días promedio para la presentación de los Estados Financieros</t>
  </si>
  <si>
    <t>Días de presentación de Estados Financieros</t>
  </si>
  <si>
    <t>Archivo Dirección Financiera
Página Web, sección Transparencia - presupuesto - Estados Financieros</t>
  </si>
  <si>
    <t>Estados financieros (fecha de presentación)
Certificación</t>
  </si>
  <si>
    <t>Realizar tres (3) ejercicios de depuración de inventarios de conformidad con lo establecido en la Resolución DDC- 000001 de 2019 y la Resolución 1519 del 20 de noviembre de 2019, o normas que las sustituyan.</t>
  </si>
  <si>
    <t>Ejercicios de depuración de inventarios realizados</t>
  </si>
  <si>
    <t>Suma</t>
  </si>
  <si>
    <t>Número</t>
  </si>
  <si>
    <t>Archivo Dirección Administrativa</t>
  </si>
  <si>
    <t>Dirección Administrativa</t>
  </si>
  <si>
    <t>Resoluciones de baja de bienes.</t>
  </si>
  <si>
    <t>Realizar calibración y mantenimiento 60 push de los lavamanos del edificio Bicentenario.</t>
  </si>
  <si>
    <t>Calibración y mantenimiento push lavamanos</t>
  </si>
  <si>
    <t>Sumatoria del número de push de lavamanos calibrados y con mantenimiento</t>
  </si>
  <si>
    <t>N/A</t>
  </si>
  <si>
    <t>Archivo contrato de ferretería, soportes de instalación</t>
  </si>
  <si>
    <t>Certificación emitida por Oficina Asesora de Planeación - equipo de Planeación Institucional y registro fotográfico</t>
  </si>
  <si>
    <t>Realizar la calibración y mantenimiento a los push de 56 sanitarios del edificio bicentenario.</t>
  </si>
  <si>
    <t>Calibración y mantenimiento push sanitarios</t>
  </si>
  <si>
    <t>Sumatoria del número de push de sanitarios calibrados y con mantenimiento</t>
  </si>
  <si>
    <t>Instalar baterías ahorradoras de agua en los sanitarios y orinales que se encuentran en el Despacho (7 sanitarios, 3 orinales), furatena (4 orinales), 20 de julio (4 sanitarios, 2 orinales) y segunda instancia (5 sanitarios, 1 orinal)</t>
  </si>
  <si>
    <t>Baterías ahorradoras de agua instaladas</t>
  </si>
  <si>
    <t>Sumatoria del número de baterías ahorradoras de agua instaladas</t>
  </si>
  <si>
    <t>Liquidar el 100% de los contratos identificados en la línea base de contratos sobre los cuáles procede liquidación (se excluyen los contratos que terminen durante el mes de diciembre del año en curso).</t>
  </si>
  <si>
    <t>Porcentaje de contratos liquidados</t>
  </si>
  <si>
    <t>Archivo Dirección de Contratación
Expedientes de contratos liquidados</t>
  </si>
  <si>
    <t>Dirección de Contratación</t>
  </si>
  <si>
    <t>Actas de liquidación de los contratos y bases de datos</t>
  </si>
  <si>
    <t>Porcentaje de pliegos tipo de bienes y servicios implementados</t>
  </si>
  <si>
    <t>(Número de pliegos tipo para la adquisición de bienes y servicios implementados / Número de pliegos tipo para la adquisición de bienes y servicios expedidos por  el Gobierno Nacional y que aplican para el nivel central de la SDG) x 100%</t>
  </si>
  <si>
    <t>Porcentaje</t>
  </si>
  <si>
    <t>Archivo Dirección de Contratación  
Portales de contratación</t>
  </si>
  <si>
    <t>Procesos de contratación</t>
  </si>
  <si>
    <t>Porcentaje de procesos de contratación en la plataforma de Secop II</t>
  </si>
  <si>
    <t>(Número de procesos de contratación en Secop II / Número de procesos de contratación de la SDG nivel central - total) x 100%</t>
  </si>
  <si>
    <t>Plataforma Secop II</t>
  </si>
  <si>
    <t>Dirección de contratación</t>
  </si>
  <si>
    <t>Trazabilidad plataforma Secop II</t>
  </si>
  <si>
    <t>(Autorización de giro acumulada de Reservas presupuestales / Reservas definitivas)*100%</t>
  </si>
  <si>
    <t>CRECIENTE</t>
  </si>
  <si>
    <t>Porcentaje de giro de reservas</t>
  </si>
  <si>
    <t>EFICACIA</t>
  </si>
  <si>
    <t>Pagina web SDG: Informe de ejecución de reservas presupuestales</t>
  </si>
  <si>
    <t>2,10 días 
(Información con corte al 30 de diciembre de 2019)</t>
  </si>
  <si>
    <t>CONSTANTE</t>
  </si>
  <si>
    <t>11 días (Promedio de presentación de Estados Financieros en la vigencia 2019)</t>
  </si>
  <si>
    <t>6 ejercicios de depuración en la vigencia 2019</t>
  </si>
  <si>
    <t>SUMA</t>
  </si>
  <si>
    <t>Remodelar el 100% de los baños del edificio Furatena con orinales con tecnología ahorradora.</t>
  </si>
  <si>
    <t xml:space="preserve">orinales con tecnología ahorradora </t>
  </si>
  <si>
    <t>Sistema de aprovechamiento de aguas lluvias</t>
  </si>
  <si>
    <t>Sistema de aprovechamiento</t>
  </si>
  <si>
    <t>96,7%
(Información con corte al 31de diciembre de 2019)</t>
  </si>
  <si>
    <t xml:space="preserve">Dirección de contratación </t>
  </si>
  <si>
    <t>Reportar cuatro (4) seguimientos del cumplimiento de las actividades formuladas en el plan de acción del ITB</t>
  </si>
  <si>
    <t>Seguimientos al ITB</t>
  </si>
  <si>
    <t>Actividades del Plan de acción sobre los resultados del ÍTB 2018-2019</t>
  </si>
  <si>
    <t>Reporte de las dependencias</t>
  </si>
  <si>
    <t>Elaborar y publicar el 100% de las versiones del Plan Anual de Adquisiciones PAA de la vigencia 2021</t>
  </si>
  <si>
    <t>Pac publicado</t>
  </si>
  <si>
    <t>PAC publicado</t>
  </si>
  <si>
    <t>Página web SDG: publicación del PAC</t>
  </si>
  <si>
    <t>Herramienta de evaluación de los servicios internos</t>
  </si>
  <si>
    <t>Servicios ofrecidos por las dependencias</t>
  </si>
  <si>
    <t>Subtotal metas transversales</t>
  </si>
  <si>
    <t>TOTAL PLAN DE GESTIÓN</t>
  </si>
  <si>
    <t>I TRIMESTRE</t>
  </si>
  <si>
    <t>II TRIMESTRE</t>
  </si>
  <si>
    <t>III TRIMESTRE</t>
  </si>
  <si>
    <t>IV TRIMESTRE</t>
  </si>
  <si>
    <t>Porcentaje de Cumplimiento PLAN DE GESTIÓN 2020</t>
  </si>
  <si>
    <t>Elaboró</t>
  </si>
  <si>
    <t>Revisó</t>
  </si>
  <si>
    <t>Aprobó:</t>
  </si>
  <si>
    <t xml:space="preserve">Nombre:            
</t>
  </si>
  <si>
    <t xml:space="preserve">Nombre: </t>
  </si>
  <si>
    <t xml:space="preserve">Nombre: 
</t>
  </si>
  <si>
    <t>SE APROBÓ Y REMITIÓ EL PLAN DE GESTIÓN DEL PROCESO MEDIANTE CASO HOLA N.º______</t>
  </si>
  <si>
    <t>RUTINARIA</t>
  </si>
  <si>
    <t>EFICIENCIA</t>
  </si>
  <si>
    <t>RETADORA (MEJORA)</t>
  </si>
  <si>
    <t>GESTIÒN</t>
  </si>
  <si>
    <t>EFECTIVIDAD</t>
  </si>
  <si>
    <t>SOSTENIBILIDAD DEL SISTEMA DE GESTIÓN</t>
  </si>
  <si>
    <t>DECRECIENTE</t>
  </si>
  <si>
    <t>Aplicativo SDH
BOGDATA, página web</t>
  </si>
  <si>
    <t>99,87%
(Información con corte al 31 de diciembre de 2019)</t>
  </si>
  <si>
    <t xml:space="preserve">Número de ejercicios de depuración de inventarios </t>
  </si>
  <si>
    <t>Número de ejercicios de  depuración de inventarios realizados de conformidad con la Resolución DDC- 000001 de 2019 y la Resolución 1519 del 20 de noviembre de 2019, normas que las sustituyan</t>
  </si>
  <si>
    <t>(Número de contratos liquidados / Número de contratos terminados en los que procede liquidación) * 100%</t>
  </si>
  <si>
    <t>Remodelar  el 50%  de los baños del edificio Bicentenario con orinales con tecnología ahorradora.</t>
  </si>
  <si>
    <t>Registrar en  la plataforma Secop II en el 100% de los procesos de contratación del nivel central de la Secretaría Distrital de Gobierno.</t>
  </si>
  <si>
    <t>Implementar el 100% de los pliegos tipo que expida el gobierno nacional para la adquisición de bienes y servicios, y que apliquen para el nivel central y local de la Secretaría Distrital de Gobierno</t>
  </si>
  <si>
    <t xml:space="preserve">Gestionar la actualización del organigrama de la Subsecretaria de Gestión Institucional en el sitio WEB de la entidad para incluir la Oficina de Servicio Atención a la Ciudadanía	</t>
  </si>
  <si>
    <t>Vínculo URL del sitio web</t>
  </si>
  <si>
    <t xml:space="preserve">Subsecretaría de Gestión Institucional - Servicio a la ciudadanía </t>
  </si>
  <si>
    <t>Actualización organigrama de la Subsecretaria de Gestión Institucional en Sitio WEB</t>
  </si>
  <si>
    <t xml:space="preserve">Organigrama en sitio web actualizado </t>
  </si>
  <si>
    <t xml:space="preserve">EFICIENCIA </t>
  </si>
  <si>
    <t xml:space="preserve">Baños del edificio Furatena con orinales con tecnología ahorradora </t>
  </si>
  <si>
    <t>(Número de baños con orinales con tecnología ahorradora / Número de baños del edificio Furatena)*100</t>
  </si>
  <si>
    <t>Porcentaje de orinales instalados</t>
  </si>
  <si>
    <t>(N{umero de baños con orinales con tecnología ahorradora / N{umero de baños del edificio Bicentenario)*100</t>
  </si>
  <si>
    <t>Número de sistemas de aprovechamiento de aguas lluvias instalado</t>
  </si>
  <si>
    <t>Instalar un (1) sistema de aprovechamiento de aguas lluvias en la Casa del 20 de Julio</t>
  </si>
  <si>
    <t>Número de seguimientos realizados al Plan de acción sobre los resultados del ÍTB</t>
  </si>
  <si>
    <t>(Número de versiones del PAC publicados / Número de versiones del PAC)*100</t>
  </si>
  <si>
    <t>Reportar cuatro (4) seguimientos a la implementación de la PPDTINTC</t>
  </si>
  <si>
    <t>Número de seguimientos realizados al Plan de acción de la PPDTINTC</t>
  </si>
  <si>
    <t>Seguimiento a la implementación PPDTINTC</t>
  </si>
  <si>
    <t>Número de seguimientos</t>
  </si>
  <si>
    <t>Reportes trimestrales proyecto de inversión 7800</t>
  </si>
  <si>
    <t>Archivo Dirección Financiera
Opget / BogDATA</t>
  </si>
  <si>
    <t>PROCESO GERENCIA DE TIC</t>
  </si>
  <si>
    <t>Dirección de Tecnologías e Información</t>
  </si>
  <si>
    <t>Formular e implementar las estrategias de Tecnologías e Información (TI) en materia de seguridad digital, uso y apropiación de los Sistemas de Información y disponibilidad de los servicios de TIC, en el marco de la arquitectura empresarial con procedimientos sistemáticos y eficientes; con el fin de contribuir al logro de los resultados esperados por la Secretaría Distrital de Gobierno, la satisfacción de los diferentes grupos de interés y la toma de decisiones en la Entidad.</t>
  </si>
  <si>
    <t>Comprende desde la definición del direccionamiento estratégico de tecnologías de la información y telecomunicaciones, la ejecución de las operaciones de tecnología, hasta la evaluación del proceso y materialización de las actividades de mejora, con base a los lineamientos y políticas nacionales y distritales</t>
  </si>
  <si>
    <t>Director(a) de Tecnologías e Información</t>
  </si>
  <si>
    <t>Capacidad tecnológica</t>
  </si>
  <si>
    <t>Garantizar el 96 % de la disponibilidad de los servicios de la infraestructura TI (Procesamiento, almacenamiento, conectividad)</t>
  </si>
  <si>
    <t>Porcentaje  de disponibilidad de los servicios de TI</t>
  </si>
  <si>
    <t xml:space="preserve">Eficiencia </t>
  </si>
  <si>
    <t xml:space="preserve">Herramientas de monitoreo:
- Procesamiento
- Almacenamiento
- Conectividad
- Correo electrónico </t>
  </si>
  <si>
    <t xml:space="preserve">Dirección de Tecnologías e Información </t>
  </si>
  <si>
    <t xml:space="preserve">Informe de avance </t>
  </si>
  <si>
    <t>Documentar y actualizar en el proceso de Gerencia de TIC, las actividades relacionadas con el modelo de gestión de TI.</t>
  </si>
  <si>
    <t>Porcentaje de la documentación creada o actualizada en el proceso de Gerencia de TIC, de las actividades relacionadas con el modelo de gestión de TI.</t>
  </si>
  <si>
    <t>(Número. de documentos creados o actualizados de las actividades relacionadas con el modelo de gestión de TI)/ (Número documentos que se priorizan para actualización o creación) x 100</t>
  </si>
  <si>
    <t xml:space="preserve">Creciente </t>
  </si>
  <si>
    <t>Documentación actualizada y publicada.</t>
  </si>
  <si>
    <t>Actualizar el inventario de activos de seguridad y privacidad de la información en la Entidad conforme al plan de trabajo definido para la vigencia.</t>
  </si>
  <si>
    <t xml:space="preserve">Inventario de activos actualizado </t>
  </si>
  <si>
    <t xml:space="preserve">Inventario de activos  de seguridad y privacidad de la información de  la SDG actualizado </t>
  </si>
  <si>
    <t>Inventario de activos de seguridad y privacidad de la información de la SDG actualizado</t>
  </si>
  <si>
    <t>Soportes de mesas de trabajo para la actualización.</t>
  </si>
  <si>
    <t xml:space="preserve">Desarrollar el diagnóstico para la implementación   del protocolo IPv6 (www6) en las aplicaciones y equipos de infraestructura TI de la entidad. </t>
  </si>
  <si>
    <t xml:space="preserve">Diagnóstico para la implementación   del protocolo IPv6 (www6) en las aplicaciones y equipos de infraestructura TI de la entidad. </t>
  </si>
  <si>
    <t>Documento de diagnóstico para la implementación del protocolo IPv6 (www6) en las aplicaciones y equipos de infraestructura TI de la entidad.</t>
  </si>
  <si>
    <t>1 diagnóstico para la implementación de IPv6</t>
  </si>
  <si>
    <t xml:space="preserve">Número de documento de diagnóstico para la implementación del protocolo IPv6 </t>
  </si>
  <si>
    <t xml:space="preserve">Verificación del diagnóstico. </t>
  </si>
  <si>
    <t>Mantener al 93%  el Acuerdo de Niveles de Servicio (ANS) en la solución de los requerimientos asignados a la Dirección de Tecnologías e Información mediante la Herramienta de Gestión de Servicios.</t>
  </si>
  <si>
    <t>Porcentaje de cumplimiento de los ANS asignados a los casos resueltos por la DTI en la HGS</t>
  </si>
  <si>
    <t>(Número de requerimientos solucionados dentro del ANS / Número de requerimientos recibidos )* 100</t>
  </si>
  <si>
    <t>Porcentaje  cumplimiento de los ANS</t>
  </si>
  <si>
    <t xml:space="preserve">Documento que presente el nivel de cumplimiento de ANS asignados a los casos resueltos por la DTI en la HGS </t>
  </si>
  <si>
    <t>Soportes de cumplimientos de los ANS</t>
  </si>
  <si>
    <t>Actualizar el Plan Estratégico de TI</t>
  </si>
  <si>
    <t>Plan Estratégico de TI actualizado</t>
  </si>
  <si>
    <t># de planes estratégicos de TI actualizados</t>
  </si>
  <si>
    <t xml:space="preserve">cantidad </t>
  </si>
  <si>
    <t>Documento PETI Actualizado</t>
  </si>
  <si>
    <t>Actualizar el Plan de Seguridad y Privacidad de la información</t>
  </si>
  <si>
    <t>Plan de Seguridad y privacidad actualizado</t>
  </si>
  <si>
    <t># de planes de Seguridad y privacidad actualizados</t>
  </si>
  <si>
    <t>Documento Plan de Seguridad y Privacidad Actualizado</t>
  </si>
  <si>
    <t>Actualizar el Plan de tratamientos de riesgos de Seguridad y Privacidad de la información</t>
  </si>
  <si>
    <t>Plan de Tratamientos de riesgos de  Seguridad y privacidad actualizado</t>
  </si>
  <si>
    <t xml:space="preserve">PROCESO ACOMPAÑAMIENTO A LA GESTIÓN LOCAL </t>
  </si>
  <si>
    <t>Código: PLE-PIN-F017
Versión: 3
Vigencia desde: 31 de enero de 2020
Caso HOLA: xxxx</t>
  </si>
  <si>
    <t>Subsecretaría de Gestión Local</t>
  </si>
  <si>
    <t>Fortalecer la capacidad institucional de las Alcaldías Locales, mediante el diseño y acompañamiento en la implementación del modelo de gestión, la asistencia técnica y generación de alertas tempranas frente a la gestión local en materia policiva y desarrollo local y el impulso a la capacidad de interlocución de los alcaldes locales con los actores institucionales y sociales, para mejorar la calidad de vida de los Bogotanos y consolidar la gobernabilidad democrática local.</t>
  </si>
  <si>
    <t>Creación del documento</t>
  </si>
  <si>
    <t>Orientaciones, lineamientos, acompañamiento, coordinación interinstitucional, asistencia técnica, capacitación, seguimiento y evaluación a la gestión local en materia policiva y de desarrollo local.</t>
  </si>
  <si>
    <t>Subsecretario de Gestión Local</t>
  </si>
  <si>
    <t>Realizar acciones enfocadas al fortalecimiento de la gobernabilidad democrática local.</t>
  </si>
  <si>
    <t>Articulación intrainstitucional e interinstitucional</t>
  </si>
  <si>
    <t>Alcanzar 300 participantes en procesos de formación y capacitación por parte de la Escuela de Gobierno Local.</t>
  </si>
  <si>
    <t>Participantes</t>
  </si>
  <si>
    <t xml:space="preserve">Sumatoria de los participantes en procesos de formación que no tienen el componente de incidencia local. </t>
  </si>
  <si>
    <t>Formulario de Asistencia y Evaluación de la EGL (Microsoft Forms)</t>
  </si>
  <si>
    <t>Subsecretaría de Gestión Local.</t>
  </si>
  <si>
    <t>Informe de asistencia</t>
  </si>
  <si>
    <t>Construir una (1) base de datos asociada a las líneas de trabajo e investigación del Centro de Gobierno Local</t>
  </si>
  <si>
    <t>Bases de datos construidas</t>
  </si>
  <si>
    <t>No. de bases construidas</t>
  </si>
  <si>
    <t>Base de datos</t>
  </si>
  <si>
    <t>Repositorio de información del Observatorio</t>
  </si>
  <si>
    <t>Realizar 4 informes de análisis en temas de gestión local</t>
  </si>
  <si>
    <t>Informes de análisis</t>
  </si>
  <si>
    <t>No. de informes realizados</t>
  </si>
  <si>
    <t>Informes</t>
  </si>
  <si>
    <t>Elaborar 4 informes de seguimiento a la estrategia de acompañamiento y apoyo a la línea de inversión Desarrollo de la Economía Local, establecida en los Planes de Desarrollo Local</t>
  </si>
  <si>
    <t>Informe de seguimiento desarrollo a la economía local</t>
  </si>
  <si>
    <t>No. de informes de seguimiento realizados</t>
  </si>
  <si>
    <t>Informe de seguimiento</t>
  </si>
  <si>
    <t>Informes de seguimiento</t>
  </si>
  <si>
    <t>Elaborar 4 informes de seguimiento a la estrategia de acompañamiento y apoyo al Sistema Bogotá Solidaria en los canales de bonos canjeables y subsidio en especie que involucran recursos de los Fondos de Desarrollo Local</t>
  </si>
  <si>
    <t>Informes de seguimiento Sistema Bogotá Solidaria</t>
  </si>
  <si>
    <t>Retadora</t>
  </si>
  <si>
    <t>Heramientas de alertas tempranas diseñados e implementados</t>
  </si>
  <si>
    <t>No. de Herramientas de alertas tempranas diseñadas e implementadas</t>
  </si>
  <si>
    <t>Herramientas de alertas tempranas</t>
  </si>
  <si>
    <t>Documento de diseño e implementación</t>
  </si>
  <si>
    <t>Documento de diseño e implementación
Alertas tempranas generadas y documentadas.</t>
  </si>
  <si>
    <t>Implementar el 100% del plan de acción para el acompañamiento de obras con saldo pedagógico</t>
  </si>
  <si>
    <t>Plan de Acción para  para el acompañamiento de obras con saldo pedagógico</t>
  </si>
  <si>
    <t>Porcentaje de avance en la ejecucíón del plan de acción  para el acompañamiento de obras con saldo pedagógico</t>
  </si>
  <si>
    <t>Avance porcentual del Plan de Acción</t>
  </si>
  <si>
    <t xml:space="preserve">Implementar al 100% una herramienta de interacción y divulgación del conocimiento para el desarrollo de capacidades locales en el manejo de SIPSE LOCAL </t>
  </si>
  <si>
    <t xml:space="preserve">Avance en la implementación de Instrumento de interacción y divulgación del conocimiento SIPSE LOCAL </t>
  </si>
  <si>
    <t>Porcentaje de avance del plan de trabajo</t>
  </si>
  <si>
    <t>Sistema de información SIPSE LOCAL</t>
  </si>
  <si>
    <t>Dirección para la Gestión del Desarrollo Local</t>
  </si>
  <si>
    <t>Plan de Trabajo</t>
  </si>
  <si>
    <t>Atender el 100% de las solicitudes de gestión de los Fondos de Desarrollo Local en las plataformas de compra pública fomentando la integridad y transparencia en la publicación de los procesos</t>
  </si>
  <si>
    <t>Porcentaje de solicitudes atendidas</t>
  </si>
  <si>
    <t xml:space="preserve">(No. de solicitudes de acompañamiento en gestión  en las plataformas de compra pública atendidas / No. de solicitudes de acompañamiento en gestión en las plataformas de compra pública recibidas )*100 </t>
  </si>
  <si>
    <t xml:space="preserve">Constante </t>
  </si>
  <si>
    <t>Informe mensual proyecto 7801</t>
  </si>
  <si>
    <t>Desarrollar 3 ciclos de mesas de trabajo entre los sectores y las alcaldías locales que requieran celeridad con trámites pendientes para lograr la ejecución de giros y liberación de saldos de obligaciones por pagar.</t>
  </si>
  <si>
    <t>Ciclos de mesas de trabajo entre los sectores y las alcaldías locales</t>
  </si>
  <si>
    <t>Número de ciclos de mesas de trabajo entre los sectores y las alcaldias locales desarrollados</t>
  </si>
  <si>
    <t>Ciclos de mesas de trabajo</t>
  </si>
  <si>
    <t xml:space="preserve">Consolidado de información de los FDL </t>
  </si>
  <si>
    <t>Actas de reunión</t>
  </si>
  <si>
    <t>Generar 8 alertas a los FDL frente a la ejecución de las propuestas ganadoras de la Fase 2 de presupuestos participativos</t>
  </si>
  <si>
    <t>Alertas tempranas remitidas a los FDL frente a la Ejecución de las propuestas ganadoras de la Fase II de presupuestos participativos.</t>
  </si>
  <si>
    <t>Número de alertas tempranas remitidas los FDL frente a la Ejecución de las propuestas ganadoras de la Fase II de presupuestos participativos.</t>
  </si>
  <si>
    <t>Alertas tempranas remitidas</t>
  </si>
  <si>
    <t>Eficiencia</t>
  </si>
  <si>
    <t>Plataforma Gobierno Abierto Bogotá</t>
  </si>
  <si>
    <t>Memorandos de envío</t>
  </si>
  <si>
    <t>Realizar 38 visitas de seguimiento y asesoría al proceso de cobro persuasivo de las alcaldías locales por parte del Grupo de Cobro Persuasivo</t>
  </si>
  <si>
    <t>Rutinaria</t>
  </si>
  <si>
    <t>Visitas  de seguimiento y asesoría a las Alcaldías Locales</t>
  </si>
  <si>
    <t xml:space="preserve">Número de visitas de seguimiento y asesoría realizadas a las Alcaldías </t>
  </si>
  <si>
    <t>Visitas  de seguimiento y asesoría a las Alcaldías Locales realizadas</t>
  </si>
  <si>
    <t>Dirección para la Gestión Policiva</t>
  </si>
  <si>
    <t>Dirección para la Gestión Policiva (Cobro Persuasivo)</t>
  </si>
  <si>
    <t>Actas de asistencia</t>
  </si>
  <si>
    <t>Elaborar 4 documentos de seguimiento a la estratégia de acompañamiento y apoyo a la  descongestión de actuaciones administrativas</t>
  </si>
  <si>
    <t>Documentos de seguimiento</t>
  </si>
  <si>
    <t>Número de documentos de seguimientos elaborados</t>
  </si>
  <si>
    <t>Documentos de seguimiento elaborados</t>
  </si>
  <si>
    <t>Aplicativo SI ACTUA, reportes de caracterización y actualización</t>
  </si>
  <si>
    <t>Dirección para la Gestión Policiva (DIAL)</t>
  </si>
  <si>
    <t>Consulta Documento</t>
  </si>
  <si>
    <t>Realizar dos (2) mesas de trabajo para efectuar coordinación interinstitucional entre los Inspectores de Policía  y la Polícia Nacional, para aplicación del Código Nacional de Seguridad y Convivencia Ciudadana.</t>
  </si>
  <si>
    <t>Mesas de trabajo de coordinación realizadas</t>
  </si>
  <si>
    <t>No. de mesas de trabajo realizadas</t>
  </si>
  <si>
    <t>Mesas de trabajo realizadas</t>
  </si>
  <si>
    <t>Dirección para la Gestión Policiva (Inspecciones)</t>
  </si>
  <si>
    <t>Informe de las mesas realizadas</t>
  </si>
  <si>
    <t>Realizar 340 asesorías técnicas a funcionarios (Profesionales Grado 222-24 de reparto, Inspectores y personal apoyo) para fortalecer las capacidades y habilidades en el uso del aplicativo ARCO.</t>
  </si>
  <si>
    <t>Asesorías técnicas para fortalecer las capacidades y habilidades en el uso del aplicativo ARCO.</t>
  </si>
  <si>
    <t>Número de asesorías técnicas para fortalecer las capacidades y habilidades en el uso del aplicativo ARCO realizadas</t>
  </si>
  <si>
    <t xml:space="preserve">Asesorías técnicas realizadas </t>
  </si>
  <si>
    <t>Dirección para la Gestión Policiva (ARCO)</t>
  </si>
  <si>
    <t>Diseñar e implementar un (1) documento para el uso y apropiación del aplicativo ARCO que permita fortalecer capacidades y conocimientos de los profesionales grado 222-24 de reparto, inspectores de policía y personal apoyo</t>
  </si>
  <si>
    <t>Documentos para uso y apropiación  del aplicativo ARCO diseñados e implementados.</t>
  </si>
  <si>
    <t>Número de documentos para uso y apropiación  del aplicativo ARCO diseñados e implementados</t>
  </si>
  <si>
    <t>Documentos diseñados e implementados</t>
  </si>
  <si>
    <t>Documentos para el uso y apropiación del aplicativo ARCO</t>
  </si>
  <si>
    <t>SUBTOTAL METAS MISIONALES</t>
  </si>
  <si>
    <t>Porcentaje de Cumplimiento PLAN DE GESTIÓN 2021</t>
  </si>
  <si>
    <t>SE APROBÓ Y REMITIÓ EL PLAN DE GESTIÓN DEL PROCESO MEDIANTE CASO HOLA Nº______</t>
  </si>
  <si>
    <t>PROCESO INSPECCIÓN, VIGILANCIA Y CONTROL</t>
  </si>
  <si>
    <t>Código: PLE-PIN-F017
Versión: 3
Vigencia desde: 31 de enero de 2020
Caso HOLA: XXXX</t>
  </si>
  <si>
    <t xml:space="preserve">Dirección para la Gestión Policiva </t>
  </si>
  <si>
    <t>Ejercer la Inspección, la Vigilancia y el Control en el distrito capital, a través de acciones, actuaciones, operaciones y decisiones de las autoridades administrativas y policivas a cargo de la Secretaría Distrital de Gobierno, para garantizar la gobernabilidad y el ejercicio de derechos y libertades ciudadanas.</t>
  </si>
  <si>
    <t>El presente proceso aplica para el ejercicio de Inspección, Vigilancia y Control, con respecto a las normas nacionales y distritales que sean de competencia de las autoridades administrativas y policivas a cargo de la Secretaría Distrital de Gobierno</t>
  </si>
  <si>
    <t>Líder funcional – Subsecretario(a) de Gestión Local; Líder metodológico para la ejecución de Actividades de Inspección Vigilancia y Control: – Director(a) para la Gestión Policiva y Alcaldes(as) Locales</t>
  </si>
  <si>
    <t>Responder el 100% de las solicitudes de conceptos previos para juegos localizados de suerte y azar dentro de los 15 días hábiles siguientes a la radicación.</t>
  </si>
  <si>
    <t>Retadora (Mejora)</t>
  </si>
  <si>
    <t>% de solicitudes de conceptos previos para juegos localizados de suerte y azar</t>
  </si>
  <si>
    <t>(# de solicitudes de conceptos previos con respuesta a los requerimientos ciudadanos  en menos de 15 días hábiles / # de solicitudes)*100%</t>
  </si>
  <si>
    <t>Conceptos previos resueltos en 15 días</t>
  </si>
  <si>
    <t>Base de datos JACD</t>
  </si>
  <si>
    <t>Dirección para la Gestión Policiva (JACD)</t>
  </si>
  <si>
    <t>Informe de solicitudes y respuestas dadas sobre conceptos previos para juegos localizados de suerte y azar - JACD</t>
  </si>
  <si>
    <t>Dar respuesta al 100% de las solicitudes para autorización de concursos de habilidad y destreza, en un término no mayor a 10 días hábiles de presentación de la radicación.</t>
  </si>
  <si>
    <t>% de solicitudes de autorización de concursos de habilidad y destreza</t>
  </si>
  <si>
    <t>(# de solicitudes de autorización de concursos de habilidad y destreza con respuesta  en menos de 10 días hábiles / # de solicitudes)*100%</t>
  </si>
  <si>
    <t>Solicitudes de autorización de concursos de habilidad y destreza resueltos en 10 días</t>
  </si>
  <si>
    <t>Informe de solicitudes y respuestas dadas para autorización de concursos de habilidad y destreza  - JACD</t>
  </si>
  <si>
    <t>Responder el 100% de las solicitudes de registro de parques de diversiones y atracciones o dispositivos de entretenimiento dentro de los 15 días hábiles siguientes a la radicación</t>
  </si>
  <si>
    <t xml:space="preserve">
% de solicitudes de registro de parques de diversiones y atracciones o dispositivos de entretenimiento</t>
  </si>
  <si>
    <t>(# de solicitudes de registro de parques de diversiones y atracciones o dispositivos de entretenimiento con respuesta en menos de 15 días hábiles / # de solicitudes )*100%</t>
  </si>
  <si>
    <t>Requerimientos resueltos en 15 días</t>
  </si>
  <si>
    <t>Informe de solicitudes de registros previos emitidos JACD</t>
  </si>
  <si>
    <t>Responder el 100% de las solicitudes de delegados en el término de 10 días hábiles siguientes al requerimiento.</t>
  </si>
  <si>
    <t xml:space="preserve">
% de solicitudes de delegados </t>
  </si>
  <si>
    <t>(# de solicitudes con respuesta a las solicitudes de delegados en menos de 10 días hábiles / # de solicitudes )*100%</t>
  </si>
  <si>
    <t>Requerimientos resueltos en 10 días</t>
  </si>
  <si>
    <t>APLICATIVO JACD</t>
  </si>
  <si>
    <t>Informe de solicitudes y respuestas dadas para asignación de delegaciones  - JACD</t>
  </si>
  <si>
    <t xml:space="preserve">Adelantar 4.000 trámites de notificación, avisos y ejecutoria de actos administrativos, derivados de los comparendos ambientales impuestos bajo la ley 1259 DE 2008, DECRETO 346 Y 539 DE 2014 </t>
  </si>
  <si>
    <t>Notificación, avisos y ejecutoria de actos administrativos</t>
  </si>
  <si>
    <t>Número de notificaciones, avisos y ejecutorias de actos administrativos</t>
  </si>
  <si>
    <t>Notificaciones, avisos y ejecutorias</t>
  </si>
  <si>
    <t>Dirección para la Gestión Policiva.</t>
  </si>
  <si>
    <t>Dirección para la Gestión Policiva (Comparendo Ambiental)</t>
  </si>
  <si>
    <t>Base de datos de Comparendo Ambiental</t>
  </si>
  <si>
    <t xml:space="preserve">Acompañar ochenta (80) operativos de inspección, vigilancia y control en materia de actividad económica con  las autoridades a cargo de la Secretaría de Gobierno, entidades Distritales y Nacionales. </t>
  </si>
  <si>
    <r>
      <t xml:space="preserve">Operativos de IVC </t>
    </r>
    <r>
      <rPr>
        <sz val="9"/>
        <color theme="1"/>
        <rFont val="Arial"/>
        <family val="2"/>
      </rPr>
      <t>acompañados</t>
    </r>
    <r>
      <rPr>
        <sz val="9"/>
        <color theme="1"/>
        <rFont val="Arial"/>
        <family val="2"/>
      </rPr>
      <t xml:space="preserve"> en materia de actividad económica</t>
    </r>
  </si>
  <si>
    <r>
      <t xml:space="preserve">Número de operativos de IVC </t>
    </r>
    <r>
      <rPr>
        <sz val="9"/>
        <color theme="1"/>
        <rFont val="Arial"/>
        <family val="2"/>
      </rPr>
      <t>acompañados</t>
    </r>
    <r>
      <rPr>
        <sz val="9"/>
        <color theme="1"/>
        <rFont val="Arial"/>
        <family val="2"/>
      </rPr>
      <t xml:space="preserve"> en materia de actividad económica</t>
    </r>
  </si>
  <si>
    <t xml:space="preserve">Suma </t>
  </si>
  <si>
    <r>
      <t xml:space="preserve">Operativos de IVC </t>
    </r>
    <r>
      <rPr>
        <sz val="9"/>
        <color theme="1"/>
        <rFont val="Arial"/>
        <family val="2"/>
      </rPr>
      <t xml:space="preserve">acompañados </t>
    </r>
    <r>
      <rPr>
        <sz val="9"/>
        <color theme="1"/>
        <rFont val="Arial"/>
        <family val="2"/>
      </rPr>
      <t>en materia de actividad económica</t>
    </r>
  </si>
  <si>
    <t>Dirección para la Gestión Policiva (Actividad Económica)</t>
  </si>
  <si>
    <t>Matriz de seguimiento de operativos</t>
  </si>
  <si>
    <t>Acompañar  ochenta (80) operativos de Inspección, Vigilancia y Control- IVC en materia ambiental a establecimientos de comercio (De llantas, bodegas de reciclaje, clínicas veterinarias y venta de animales vivos, de cárnicos y aquellos relacionados con la minería) en lo relacionado con el cumplimiento a lo establecido en la Ley 1801 para el funcionamiento de dichos establecimientos; así como de recuperación de espacio público por disposición inadecuada de residuos mixtos.</t>
  </si>
  <si>
    <t>Operativos de IVC acompañados en materia ambiental a establecimientos de comercio, así como  de recuperación de espacio público por disposición inadecuada de residuos mixtos.</t>
  </si>
  <si>
    <r>
      <t>Número de operativos de IVC</t>
    </r>
    <r>
      <rPr>
        <sz val="9"/>
        <color rgb="FFFF0000"/>
        <rFont val="Arial"/>
        <family val="2"/>
      </rPr>
      <t xml:space="preserve"> </t>
    </r>
    <r>
      <rPr>
        <sz val="9"/>
        <color theme="1"/>
        <rFont val="Arial"/>
        <family val="2"/>
      </rPr>
      <t>acompañados en materia ambiental a establecimientos de comercio, así como  de recuperación de espacio público por disposición inadecuada de residuos mixtos.</t>
    </r>
  </si>
  <si>
    <r>
      <t xml:space="preserve">Operativos de IVC </t>
    </r>
    <r>
      <rPr>
        <sz val="9"/>
        <color theme="1"/>
        <rFont val="Arial"/>
        <family val="2"/>
      </rPr>
      <t xml:space="preserve">acompañados </t>
    </r>
    <r>
      <rPr>
        <sz val="9"/>
        <color theme="1"/>
        <rFont val="Arial"/>
        <family val="2"/>
      </rPr>
      <t xml:space="preserve">en materia ambiental </t>
    </r>
  </si>
  <si>
    <t>Dirección para la Gestión Policiva (Ambiental)</t>
  </si>
  <si>
    <t>Acompañar 127 operativos de inspección, vigilancia y control para el cumplimiento de las sentencias de río Bogotá y cerros orientales.</t>
  </si>
  <si>
    <t>Operativos de IVC  para el cumplimiento de las sentencias de río Bogotá y cerros orientales acompañados.</t>
  </si>
  <si>
    <t>Número de operativos de IVC para el cumplimiento de las sentencias de río Bogotá y cerros orientales articulados y/o acompañados</t>
  </si>
  <si>
    <t>Operativos de IVC para el cumplimiento de las sentencias de río Bogotá y cerros orientales acompañados</t>
  </si>
  <si>
    <t>Dirección para la Gestión Policiva (Fallos Judiciales)</t>
  </si>
  <si>
    <t xml:space="preserve">Implementar un (1)  instrumento para el reporte y seguimiento a los operativos de Inspección, Vigilancia y Control realizados tanto por las Alcaldías locales como por el nivel central. </t>
  </si>
  <si>
    <t xml:space="preserve">Retadora </t>
  </si>
  <si>
    <t xml:space="preserve">Instrumento de reporte y seguimiento  a los operativos de Inspección, Vigilancia y Control </t>
  </si>
  <si>
    <t>Número de instrumentos de reporte y seguimiento  a los operativos de Inspección, Vigilancia y Control diseñados e implementados</t>
  </si>
  <si>
    <t>Instrumentos de reporte y seguimiento  a los operativos de Inspección, Vigilancia y Control diseñados e implementados.</t>
  </si>
  <si>
    <t>Dirección para la Gestión Policiva (Análisis de información)</t>
  </si>
  <si>
    <t>Instrumento de reporte y seguimiento</t>
  </si>
  <si>
    <t>Implementar  2 estrategias de preservación del espacio público</t>
  </si>
  <si>
    <t>Estrategias de preservación espacio público</t>
  </si>
  <si>
    <t xml:space="preserve">Número de estrategias de preservación espacio público diseñadas e implementadas </t>
  </si>
  <si>
    <t xml:space="preserve">Estrategias diseñada e implementada </t>
  </si>
  <si>
    <t>Realizar trámite de notificación y devolución al 100% de los expedientes radicados en la Dirección en un tiempo igual o menor a 80 días hábiles a partir de proferida la decisión en segunda instancia</t>
  </si>
  <si>
    <t>Porcentaje de expedientes notificados y devueltos en un tiempo igual o menor a 80 días hábiles</t>
  </si>
  <si>
    <t>(Número de expedientes notificados y devueltos en un tiempo igual o menor a  80 días hábiles / # de expedientes repartidos para trámite de notificación)*100%</t>
  </si>
  <si>
    <t>Expedientes notificados y devueltos en un tiempo igual o menor a  80 días hábiles</t>
  </si>
  <si>
    <t>Archivo compartido en one drive</t>
  </si>
  <si>
    <t>Dirección para la Gestión Administrativa Especial de Policía, equipo de notificaciones.</t>
  </si>
  <si>
    <t>Formato controlado movimiento interno de expedientes, archivo compartido en one drive.</t>
  </si>
  <si>
    <t>Implementar una (1) estrategia de articulación y sostenibilidad que promuevan el cumplimiento de las normas en materia de actividad económica entre las Alcaldías Locales, Asociaciones y Establecimientos de Comercio a través de la socialización de los requisitos de la ley 1801 de 2016.</t>
  </si>
  <si>
    <t xml:space="preserve">Estrategias de articulación y sostenibilidad </t>
  </si>
  <si>
    <t xml:space="preserve">Número de estrategias de articulación y sostenibilidad diseñadas e implementadas </t>
  </si>
  <si>
    <t>Estrategias diseñadas e implementadas</t>
  </si>
  <si>
    <t xml:space="preserve">Documento que contiene la estrategia de articulación y sostenibilidad. </t>
  </si>
  <si>
    <t>Crear un (1) procedimiento que contenga la estrategia de control a ocupaciones ilegales en la franja de adecuación y la reserva forestal y normalizarlo en el sistema de gestión institucional</t>
  </si>
  <si>
    <t xml:space="preserve">Procedimiento que contenga la estrategia de control a ocupaciones ilegales en la franja de adecuación y la reserva forestal </t>
  </si>
  <si>
    <t>Número de procedimientos que contengan la estrategia de control a ocupaciones ilegales en la franja de adecuación y la reserva forestal formulados</t>
  </si>
  <si>
    <t>Procedimiento formalizado dentro del MIPG</t>
  </si>
  <si>
    <t>Dirección para la Gestión Policiva (Fallos Judiciales) - Subsecretaría de Gestión Local (Espacio Público y Ocupaciones Ilegales)</t>
  </si>
  <si>
    <t>Procedimiento formalizado en el MIPG</t>
  </si>
  <si>
    <t>PROCESO FOMENTO Y PROTECCIÓN DE LOS DERECHOS HUMANOS</t>
  </si>
  <si>
    <t>Subsecretaría de Gobernabilidad y Garantía de Derechos; Dirección de Derechos Humanos; Subdirección de Asuntos Étnicos; Subdirección de
Asuntos Religiosos y de Conciencia</t>
  </si>
  <si>
    <t>Dirigir la formulación, adopción y ejecución de políticas, planes y proyectos orientados a la promoción, garantía, protección, participación ciudadana y apropiación de los derechos, deberes, libertades individuales y colectivas de la ciudadanía en el Distrito Capital, con enfoque territorial, diferencial y de manera coordinada interinstitucionalmente, activa y participativa.</t>
  </si>
  <si>
    <t>Este proceso aplica para las acciones de protección, fortalecimiento, orientación y promoción de los derechos, deberes, libertades individuales y colectivas de la ciudadanía en el Distrito Capital</t>
  </si>
  <si>
    <t>Líder funcional – Subsecretario(a) para la Gobernabilidad y la Garantía de Derechos
Líder metodológico – Director (a) de Derechos Humanos</t>
  </si>
  <si>
    <t>Fomentar la gestión del conocimiento y la innovación para agilizar la comunicación con el ciudadano, la prestación de trámites y servicios, y garantizar la toma de decisiones con base en evidencia.</t>
  </si>
  <si>
    <t>Fortalecimiento de competencias</t>
  </si>
  <si>
    <t>Implementar una (1) estrategia en la que se defina la gestión de archivos de derechos humanos según las disposiciones existentes (Protocolo gestión de archivos de derechos humanos - Acuerdo 04  de 2015) en acompañamiento de la Dirección Administrativa.</t>
  </si>
  <si>
    <t xml:space="preserve">Estrategia para la gestión de archivos de DDHH </t>
  </si>
  <si>
    <t># de estrategias de gestión de archivos de derechos humanos implementada.</t>
  </si>
  <si>
    <t xml:space="preserve">Formulación e implementación de Estrategia para la gestión de archivos de DDHH </t>
  </si>
  <si>
    <t>Organización del archivo según las disposiciones existentes</t>
  </si>
  <si>
    <t>Subsecretaría y Dirección de Derechos Humanos</t>
  </si>
  <si>
    <t>Organización archivo físico
Informes de avance</t>
  </si>
  <si>
    <t>Brindar atención oportuna y de calidad a los diferentes sectores poblacionales, generando relaciones de confianza y respeto por la diferencia.</t>
  </si>
  <si>
    <t>Transformación Cultural</t>
  </si>
  <si>
    <t>Implementar el 100% de una estrategia de valoración de impacto de las formaciones que se realizan en el marco del Programa Distrital de Educación en Derechos Humanos para la Paz y la Reconciliación</t>
  </si>
  <si>
    <t>Porcentaje de avance en la implementación de una estrategia de valoración del impacto de las formaciones en el marco del PDEDHPR</t>
  </si>
  <si>
    <t>( Número de acciones implementadas de la estrategia/ Número de acciones diseñadas de la estrategia)*100</t>
  </si>
  <si>
    <t>Documentos diagnósticos generados de la estrategia de formación con recomendaciones realizados</t>
  </si>
  <si>
    <t>Informe diagnóstico</t>
  </si>
  <si>
    <t>Equipo de Formación - Dirección de Derechos Humanos</t>
  </si>
  <si>
    <t>Evidencias de reunión</t>
  </si>
  <si>
    <t>Diseñar una (1) batería de indicadores (gestión, calidad, impacto, eficiencia) que permita cuantificar y cualificar los resultados de las atenciones en las rutas</t>
  </si>
  <si>
    <t>Batería de indicadores</t>
  </si>
  <si>
    <t># de baterías de indicadores gestión, calidad, impacto, eficiencia diseñados</t>
  </si>
  <si>
    <t>Batería indicadores</t>
  </si>
  <si>
    <t>Documento con la batería de indicadores caracterizada</t>
  </si>
  <si>
    <t>Subsecretaría, DDHH, SAE</t>
  </si>
  <si>
    <t>Evidencias de reunión y carpeta compartida Dirección</t>
  </si>
  <si>
    <t>Prestar atención al 100% de la población que acuda a los espacios de atención diferenciada,  como respuesta a las necesidades o problemáticas de los grupos étnicos.</t>
  </si>
  <si>
    <t>Porcentaje de atención a las personas que acuden a los espacios de atención diferenciada</t>
  </si>
  <si>
    <t>(# de las personas atendidas en  los espacios de atención diferenciada  / # total de las personas que acuden a los espacios de atención diferenciada)*100%</t>
  </si>
  <si>
    <t>Porcentaje de atenciones*
*Este corresponde al # de atenciones realizadas en el correspondiente periodo de seguimiento</t>
  </si>
  <si>
    <t xml:space="preserve">Formatos que evidencian la atención de los usuarios en cada uno de los servicios que se prestan en los EAD que den cumplimiento a los instructivos de los EAD  CONFIA </t>
  </si>
  <si>
    <t>Subdirector (a) de Asuntos Étnicos</t>
  </si>
  <si>
    <t>Registro de información en formatos de atención.
Informes de seguimiento</t>
  </si>
  <si>
    <t>Realizar 4 Informes ejecutivos que evidencien los avances en al implementación de los Planes Integrales de Acciones afirmativas para grupos étnicos.</t>
  </si>
  <si>
    <t>Sumatoria  de informes de seguimiento realizados</t>
  </si>
  <si>
    <t xml:space="preserve">(4) informes de avance  a la implementación de los PIAA grupos étnicos </t>
  </si>
  <si>
    <t xml:space="preserve">Efiencia </t>
  </si>
  <si>
    <t xml:space="preserve">(4) informes </t>
  </si>
  <si>
    <t xml:space="preserve">Informes trimestrales consolidado en archivo físico y digital. </t>
  </si>
  <si>
    <t xml:space="preserve">Realizar 4 Informes del avance en la implementación del Plan de vida del Pueblo Muisca de Bosa </t>
  </si>
  <si>
    <t xml:space="preserve">Número de Informes de avance en la  implementación del Plan de vida de la Comunidad Muisca de Bosa </t>
  </si>
  <si>
    <t>Sumatoria de informes de seguimiento realizados</t>
  </si>
  <si>
    <t xml:space="preserve">(4) informes de avance  a la implementación del Plan de vida del Pueblo Muisca de Bosa </t>
  </si>
  <si>
    <t>Realizar 4 Informes de avance de la reformulación de las políticas públicas étnicas</t>
  </si>
  <si>
    <t>Número de Informes de avance de la reformulación de las políticas públicas étnicas</t>
  </si>
  <si>
    <t xml:space="preserve">(4) informes de avance de la reformulación de las políticas públicas étnicas </t>
  </si>
  <si>
    <t xml:space="preserve">Implementar el 100% de una estrategia de gestión documental del Sistema Distrital de Discapacidad de acuerdo con las funciones establecidas en el Acuerdo 505 de 2012. </t>
  </si>
  <si>
    <t>Porcentaje de implementación de la estrategia de gestión documental</t>
  </si>
  <si>
    <t xml:space="preserve">(Número de documentos almacenados en el repositorio digital del SDD / número de documentos generados en el SDD) * 100 </t>
  </si>
  <si>
    <t xml:space="preserve">Documentos almacenados </t>
  </si>
  <si>
    <t>Archivo de gestión actualizado</t>
  </si>
  <si>
    <t xml:space="preserve">Reporte trimestral de seguimiento al plan de gestión. Verificación de la evidencia en el repositorio digital. </t>
  </si>
  <si>
    <t xml:space="preserve">Elaborar 6 informes del Sistema Distrital de Discapacidad, requeridos en la normativa Distrital y Nacional. </t>
  </si>
  <si>
    <t>Número de informes del Sistema Distrital de Discapacidad elaborados</t>
  </si>
  <si>
    <t>Sumatoria de informes del Sistema Distrital de Discapacidad elaborados</t>
  </si>
  <si>
    <t>Informes (1 informe de gestión y resultados del SDD vigencia vencida; 1 informe semestral de gestión y funcionamiento del CDD; 3 informes (febrero, mayo, septiembre) del funcionamiento del SDD - Resolución 3317 de 2012</t>
  </si>
  <si>
    <t xml:space="preserve">Reporte trimestral de seguimiento al plan de gestión. Verificación de la evidencia en el archivo del SDD. </t>
  </si>
  <si>
    <t>Avanzar un 70% en la elaboración de la Línea Base de Prácticas Religiosas en el Distrito Capital</t>
  </si>
  <si>
    <t>Porcentaje de avance en la elaboración de la Línea Base de Prácticas Religiosas en el Distrito Capital</t>
  </si>
  <si>
    <t>(Sumatoria de las fases requeridas para la implementación de la línea base de la PP para 2021)*100</t>
  </si>
  <si>
    <t xml:space="preserve">Fases </t>
  </si>
  <si>
    <t>Efectividad</t>
  </si>
  <si>
    <t>SDALRYC</t>
  </si>
  <si>
    <t>Valoración metodológica de variables</t>
  </si>
  <si>
    <t>Realizar diez (12) eventos de formación, capacitación y/o sensibilización para servidores públicos, líderes religiosos y/o ciudadanía en general en relación con el ejercicio y el contenido de las libertades fundamentales de religión culto y conciencia, participación ciudadana y/o resolución de conflictos.</t>
  </si>
  <si>
    <t>No. de acciones de formación, capacitación, y/o sensibilización realizadas</t>
  </si>
  <si>
    <t>Sumatoria del No. de acciones de formación, capacitación, y/o sensibilización realizadas</t>
  </si>
  <si>
    <t>Acciones de formación, capacitación y/o sensibilización</t>
  </si>
  <si>
    <t>Informes, registros administrativos, material didáctico, documentos, registros fotográficos y/o vínculos digitales a las grabaciones y/o piezas publicitarias.</t>
  </si>
  <si>
    <t>Aforo de la convocatoria y/o encuesta de evaluación del evento</t>
  </si>
  <si>
    <t>Avanzar en un 20% en la implementación del Banco de Iniciativas de la Secretaría de Gobierno sobre proyectos sociales y de paz de Entidades Religiosas y Organizaciones del Sector Religioso.</t>
  </si>
  <si>
    <t>Porcentaje de avance en la implementación del Banco de Iniciativas</t>
  </si>
  <si>
    <t>(Sumatoria de las fases de avance requeridas para la implementación del BI para 2021)*100</t>
  </si>
  <si>
    <t>Fases</t>
  </si>
  <si>
    <t>No. De OSR y ER vinculados, calidad y pertinencia de los proyectos e iniciativas</t>
  </si>
  <si>
    <t xml:space="preserve">Implementar 1 estrategia de procesamiento de la información relativa a la promoción, difusión y educación sobre derechos humanos haciendo uso de herramientas tecnológicas. </t>
  </si>
  <si>
    <t>Porcentaje de avance en el procesamiento de la información a través del uso de tecnologías de la información.</t>
  </si>
  <si>
    <t xml:space="preserve">100% del procesamiento de la información digitalizada a través de herramientas tecnológicas.  </t>
  </si>
  <si>
    <t>Porcentaje de avance en la implementación de la estrategia</t>
  </si>
  <si>
    <t>Herramienta tecnológica para el procesamiento de información del componente de formación de la Dirección de Derechos Humanos</t>
  </si>
  <si>
    <t>Dirección de Derechos Humanos</t>
  </si>
  <si>
    <t>Actas de reunión
Plan de trabajo
Requerimiento necesidades DTI</t>
  </si>
  <si>
    <t>Porcentaje de avance en las modificaciones realizadas al Decreto 455 de 2018</t>
  </si>
  <si>
    <t>(# acciones realizadas para la modificación al Decreto 455 de 2018  / # total de acciones programadas para la modificación al Decreto 455 de 2018)*100%</t>
  </si>
  <si>
    <t>Decreto 455 de 2018 modificado</t>
  </si>
  <si>
    <t xml:space="preserve">Acompañar el proceso de aprobación de 10 planes de trabajo de Comités Local de DDHH </t>
  </si>
  <si>
    <t>Número de planes de trabajo aprobados por el comité local de DDHH</t>
  </si>
  <si>
    <t>Sumatoria  de planes de trabajo aprobados por el comité local de DDHH</t>
  </si>
  <si>
    <t>Número de planes de trabajo</t>
  </si>
  <si>
    <t>Documento Plan de Trabajo CLDDHH</t>
  </si>
  <si>
    <t>Dirección de Derechos Humanos
(Coordinación Territorial)</t>
  </si>
  <si>
    <t>Atender 100% de víctimas de presunto abuso de autoridad que contactan a la Dirección de DDHH Humanos a través de los canales de atención dispuestos para esto.</t>
  </si>
  <si>
    <t>(Número de atenciones realizadas / Número de solicitudes realizadas) * 100</t>
  </si>
  <si>
    <t>100%
*592 casos en la vigencia 2020. Corte 30 de noviembre 2020</t>
  </si>
  <si>
    <t>Porcentaje de atenciones</t>
  </si>
  <si>
    <t>Dirección DDHH</t>
  </si>
  <si>
    <t>Sistema de información compartido con OAP</t>
  </si>
  <si>
    <t>Implementar 1 estrategia de articulación con organizaciones internacionales, sociales y de la academia para el fortalecimiento de las rutas de atención en materia de prevención y protección.</t>
  </si>
  <si>
    <t xml:space="preserve">Porcentaje de avance en la implementación de la estrategia de articulación con organizaciones internacionales, sociales y académicas </t>
  </si>
  <si>
    <t>(Número de acciones ejecutadas de la estrategia de articulación / Número de acciones programadas de la estrategia de articulación) * 100</t>
  </si>
  <si>
    <t>Informe trimestral de seguimiento</t>
  </si>
  <si>
    <t>Actas de reuniones, documentos de avance de implementación</t>
  </si>
  <si>
    <t xml:space="preserve">FORMULACION METAS PLANES INSTITUCIONALES </t>
  </si>
  <si>
    <t>Nombre del proceso:</t>
  </si>
  <si>
    <t>Planeación Institucional</t>
  </si>
  <si>
    <t>Oficina Asesora de Planeación</t>
  </si>
  <si>
    <t>Estrategia</t>
  </si>
  <si>
    <t>tipo de meta</t>
  </si>
  <si>
    <t>tipo de indicador</t>
  </si>
  <si>
    <t>ESTRATEGIA</t>
  </si>
  <si>
    <t>META PLAN VIGENCIA</t>
  </si>
  <si>
    <t>LINEA BASE (si aplica)</t>
  </si>
  <si>
    <t>ENTREGABLE</t>
  </si>
  <si>
    <t>DEPENDENCIA DE APOYO</t>
  </si>
  <si>
    <t>Realizar el reporte trimestral de proyectos de inversión en el aplicativo SEGPLAN dos (2) días antes del cierre del aplicativo</t>
  </si>
  <si>
    <t>Fecha de reporte final de la SDG en el aplicativo - Fecha de cierre en el aplicativo SEGPLAN</t>
  </si>
  <si>
    <t>reporte trimestral</t>
  </si>
  <si>
    <t>Reporte de SEGPLAN</t>
  </si>
  <si>
    <t xml:space="preserve">Oficina Asesora de Planeación </t>
  </si>
  <si>
    <t>Promover una ciudadanía activa y responsable, propiciando espacios de participación, formación y diálogo con mayor inteligencia colectiva y conciencia común, donde las nuevas ciudadanías se sientan vinculadas e identificadas con el Gobierno Distrital.</t>
  </si>
  <si>
    <t>Decreciente</t>
  </si>
  <si>
    <t xml:space="preserve">Estandarizar y adoptar el formato de informe mensual de gestión del proyecto de inversión, el cual debe contener el un campo que se diligencia trimestral de la información que se debe registrar en SEGPLAN </t>
  </si>
  <si>
    <t>formato de informe de proyecto</t>
  </si>
  <si>
    <t>Un (1) formato estandarizado y adoptado por el SIG</t>
  </si>
  <si>
    <t>formato adoptado por el SIG</t>
  </si>
  <si>
    <t>Caso HOLA</t>
  </si>
  <si>
    <t>Implementar estrategias de Gobierno Abierto y transparencia, haciendo uso de herramientas de las TIC para su divulgación, como parte del fortalecimiento de la relación entre la ciudadanía y el gobierno.</t>
  </si>
  <si>
    <t xml:space="preserve">Implementar un (1) sistema armonizado en la entidad, que incluye los lineamientos frente al almacenamiento, uso y prevención de los riesgos a la salud y medio ambiente de sustancias químicas (productos de aseo que usa la entidad) </t>
  </si>
  <si>
    <t>sistema armonizado de riesgos de salud y medio ambiente</t>
  </si>
  <si>
    <t xml:space="preserve">Un (1) sistema armonizado </t>
  </si>
  <si>
    <t>sistema armonizado</t>
  </si>
  <si>
    <t>Documento sobre el sistema globalmente armonizado e instrucciones adoptadas por el SIG</t>
  </si>
  <si>
    <t>Reporte elementos de aseo que usa la entidad</t>
  </si>
  <si>
    <t># de reportes realizados trimestralmente</t>
  </si>
  <si>
    <t>informes</t>
  </si>
  <si>
    <t>Informe trimestral de plan estratégico institucional publicado</t>
  </si>
  <si>
    <t>portal web (informe publicado)</t>
  </si>
  <si>
    <t>Brindar atención oportuna y de calidad a los diferentes sectores poblacionales, generando relaciones de confianza y respeto por la diferencia</t>
  </si>
  <si>
    <t>Realizar el 100% de las acciones de mejora producto del informe de gestión de riesgos (procesos y corrupción) entregado por la oficina de control interno</t>
  </si>
  <si>
    <t>Acciones de mejora por informe de control interno</t>
  </si>
  <si>
    <t>(# de acciones de mejora realizadas / # de recomendaciones del informe de la Oficina de Control Interno)100%</t>
  </si>
  <si>
    <t>Acciones de mejora por informes de control interno</t>
  </si>
  <si>
    <t>Acciones de mejora</t>
  </si>
  <si>
    <t>Informes de seguimiento de riesgos elaborados por la oficina de control interno</t>
  </si>
  <si>
    <t>Aplicativo MIMEC</t>
  </si>
  <si>
    <t>Fortalecer las relaciones de confianza con las corporaciones político-administrativas de elección popular y con la región, facilitando la aprobación de iniciativas que permitan atender las demandas ciudadanas</t>
  </si>
  <si>
    <t>Planeación y gestión sectorial</t>
  </si>
  <si>
    <t xml:space="preserve">Elaborar el 100% de los reportes del sector gobierno (metas plan de desarrollo) de manera articulada y cumplimiento de plan estratégico sectorial </t>
  </si>
  <si>
    <t>Reportes articulados</t>
  </si>
  <si>
    <t>(# de reportes elaborados de manera articulada/# de reportes sectoriales elaborados)*100</t>
  </si>
  <si>
    <t>Reportes elaborados articuladamente</t>
  </si>
  <si>
    <t>Informes trimestrales</t>
  </si>
  <si>
    <t xml:space="preserve"> Informes publicados en la página web de la entidad</t>
  </si>
  <si>
    <t>Elaborar dos (2) informes del nivel de implementación de MIPG en el Sector Gobierno</t>
  </si>
  <si>
    <t>informes de implementación sectorial MIPG</t>
  </si>
  <si>
    <t># de informes de implementación MIPG sectorial</t>
  </si>
  <si>
    <t>Informes elaborados</t>
  </si>
  <si>
    <t>Informes semestrales</t>
  </si>
  <si>
    <t>Reuniones articulación del sector gobierno</t>
  </si>
  <si>
    <t xml:space="preserve"># de reuniones realizadas </t>
  </si>
  <si>
    <t>Reuniones realizadas</t>
  </si>
  <si>
    <t xml:space="preserve">Evidencias de reunión </t>
  </si>
  <si>
    <t>Archivo OAP</t>
  </si>
  <si>
    <t>Identificación e implementación de buena práctica</t>
  </si>
  <si>
    <t># de buenas prácticas identificadas e implementadas en el sector gobierno para la implementación de MIPG</t>
  </si>
  <si>
    <t>Buena  práctica</t>
  </si>
  <si>
    <t>Documento de buena práctica implementada</t>
  </si>
  <si>
    <t>Evidencias de reuniones, informes de las entidades del sector gobierno</t>
  </si>
  <si>
    <t xml:space="preserve">PROCESO GESTIÓN DEL CONOCIMIENTO </t>
  </si>
  <si>
    <t>Gestionar en todos los niveles y de manera estratégica los flujos de conocimiento a nivel interno y externo, mediante la implementación de las distintas herramientas de identificación, recopilación, almacenamiento y difusión de la información, así como su análisis cuantitativo y cualitativo, en el marco del modelo de operación por procesos, la modernización institucional, la gestión orientada a resultados, el mejoramiento continuo y la innovación en la gestión, para mejorar la capacidad en la prestación de los servicios.</t>
  </si>
  <si>
    <t>Jefe Oficina Asesora de Planeación</t>
  </si>
  <si>
    <t>Actualizar al 100% de la caracterización de los flujos de información de las 22 dependencias del nivel central de la Secretaría Distrital de Gobierno</t>
  </si>
  <si>
    <t>Porcentaje  de actualización  de caracterización de los flujos de información</t>
  </si>
  <si>
    <t xml:space="preserve">Número  de dependencias con actualización en flujos de información/Número de dependencias con flujos de información programadas </t>
  </si>
  <si>
    <t>Dependencias con Flujos de información actualizados</t>
  </si>
  <si>
    <t>Archivo Gestión OAP</t>
  </si>
  <si>
    <t>Grupo gestión del conocimiento - OAP -</t>
  </si>
  <si>
    <t>Archivos One Drive</t>
  </si>
  <si>
    <t xml:space="preserve">Divulgar y replicar dos (2) buenas prácticas en el marco de la metodología definida por la OAP </t>
  </si>
  <si>
    <t>Buenas Practicas Divulgadas o replicadas</t>
  </si>
  <si>
    <t>Número de buenas prácticas divulgadas y replicadas</t>
  </si>
  <si>
    <t>Buenas Practicas Replicadas</t>
  </si>
  <si>
    <t>Archivo Gestión OAP 
pagina Web</t>
  </si>
  <si>
    <t>Crear y actualizar al 100%  la documentación del proceso de gestión del conocimiento en el marco del sistema de gestión</t>
  </si>
  <si>
    <t>Porcentaje de actualización de documentos del proceso</t>
  </si>
  <si>
    <t>Documentos actualizados</t>
  </si>
  <si>
    <t>Intranet institucional</t>
  </si>
  <si>
    <t>Levantamiento de un (1) documento de requisitos para la implementación de un (1) tablero de control para el seguimiento de las Políticas Públicas del sector gobierno</t>
  </si>
  <si>
    <t> </t>
  </si>
  <si>
    <t>Número de documentos de requisitos</t>
  </si>
  <si>
    <t>Documento aprobado</t>
  </si>
  <si>
    <t>archivo Gestión OAP</t>
  </si>
  <si>
    <t>Implementación de un (1) tablero de control para el seguimiento de las Políticas Públicas del sector gobierno</t>
  </si>
  <si>
    <t>Tablero de control publicado</t>
  </si>
  <si>
    <t>Número de  tableros de control publicados</t>
  </si>
  <si>
    <t>Desarrollar un (1) análisis de las buenas prácticas registradas por los procesos en el año 2020.</t>
  </si>
  <si>
    <t>Documento de análisis de buenas prácticas</t>
  </si>
  <si>
    <t>Documento de análisis de buenas prácticas construido</t>
  </si>
  <si>
    <t xml:space="preserve">Archivo Gestión OAP </t>
  </si>
  <si>
    <t>Repositorio publicado</t>
  </si>
  <si>
    <t>Número de repositorios publicados</t>
  </si>
  <si>
    <t>Repositorio de buenas prácticas publicado</t>
  </si>
  <si>
    <t>Archivo Gestión OAP
Intranet Institucional</t>
  </si>
  <si>
    <t>Archivo Gestión OAP
Página Web</t>
  </si>
  <si>
    <t xml:space="preserve"> </t>
  </si>
  <si>
    <t>PROCESO CONVIVENCIA Y DIÁLOGO SOCIAL</t>
  </si>
  <si>
    <t>Dirección de Convivencia y Diálogo Social</t>
  </si>
  <si>
    <t>Desarrollar, articular y orientar acciones de formulación, adopción y ejecución de planes, programas y proyectos orientados a garantizar la participación de los habitantes en las decisiones que los afecten, a través de la promoción y fortalecimiento del diálogo social y la convivencia ciudadana.</t>
  </si>
  <si>
    <t>Este proceso abarca las acciones de articulación y orientación para la formulación, adopción y ejecución de los planes, programas y proyectos orientados al fortalecimiento del diálogo social y la convivencia ciudadana en el territorio</t>
  </si>
  <si>
    <t>Director de Convivencia y Diálogo Social</t>
  </si>
  <si>
    <t>Elaborar un instructivo acerca del protocolo de actuación del equipo de diálogo en los acompañamientos a protestas.</t>
  </si>
  <si>
    <t>No. De instructivos de actuación elaborados.</t>
  </si>
  <si>
    <t>Instructivo normalizado en el Sistema Integrado de gestión.</t>
  </si>
  <si>
    <t>No aplica</t>
  </si>
  <si>
    <t>Documentos (instructivo)</t>
  </si>
  <si>
    <t>Programa de diálogo social
(Información que será registrada en SharePoint de la Dirección de convivencia y Diálogo Social)</t>
  </si>
  <si>
    <t>Líderes programa de Dialogo Social-Dirección de Convivencia y Diálogo social.</t>
  </si>
  <si>
    <t>Soportes de construcción del documento (actas, correos electrónicos, reuniones virtuales).</t>
  </si>
  <si>
    <t>Realizar 100% de acompañamientos por parte de la Dirección de Convivencia y Diálogo Social a eventos de alta y/o media complejidad delegados en el comité SUGA.</t>
  </si>
  <si>
    <t>Porcentaje de acompañamientos realizados.</t>
  </si>
  <si>
    <t>(Número acompañamientos realizados/Número acompañamientos delegados por comité SUGA)x 100</t>
  </si>
  <si>
    <t>Equipo de SUGA de la Dirección de Convivencia y Diálogo Social.</t>
  </si>
  <si>
    <t>Equipo de la dirección delegado para SUGA</t>
  </si>
  <si>
    <t xml:space="preserve">Acta evento acompañado. </t>
  </si>
  <si>
    <t>Desarrollar cuatro (4) jornadas de socialización acerca de las acciones estratégicas de la Dirección al interior del equipo de trabajo.</t>
  </si>
  <si>
    <t>Número de jornadas de socialización</t>
  </si>
  <si>
    <t>Número de jornadas de socialización realizadas al equipo de la Dirección</t>
  </si>
  <si>
    <t>Formato evidencia de la reunión de la jornada de socialización.</t>
  </si>
  <si>
    <t>Director Convivencia y Dialogo Social
Líder Observatorio.
Líder Iniciativas ciudadanas.
Líder programa Barrismo Social.
Líder programa de Diálogo Social</t>
  </si>
  <si>
    <t>Acta de la jornada de socialización</t>
  </si>
  <si>
    <t>Realizar el 100% de los informes solicitados a la Dirección con relación a temas de convivencia diálogo y/o conflictividades.</t>
  </si>
  <si>
    <t>Porcentaje de informes</t>
  </si>
  <si>
    <t>(Número de informes realizados/Número de informes solicitados)*100</t>
  </si>
  <si>
    <t>Documentos de producción de información de la Dirección</t>
  </si>
  <si>
    <t>Informes.</t>
  </si>
  <si>
    <t xml:space="preserve">PROCESO EVALUACIÓN INDEPENDIENTE </t>
  </si>
  <si>
    <t>Oficina de Control Interno</t>
  </si>
  <si>
    <t>Evaluar el Sistema Institucional de Control Interno observando siempre un criterio de independencia frente a la operación y la autonomía de los actos de la administración, para contribuir de manera efectiva al mejoramiento continuo de los procesos de administración del riesgo, control y gestión de la Entidad.</t>
  </si>
  <si>
    <t>Comprende las actividades relacionadas con el desarrollo del plan anual de auditoria, la asesoría con base en requerimientos específicos de la Alta Dirección, la sensibilización para el fomento de la cultura del autocontrol y ejercer el rol de facilitador en la interacción entre los Entes de Control y los líderes de los procesos, las cuales aplican a todos los procesos de la Secretaría Distrital de Gobierno.</t>
  </si>
  <si>
    <t>Jefe Oficina de Control Interno</t>
  </si>
  <si>
    <t>Desarrollar el 100% del Plan Anual de Auditoría 2020, ejecutándolo en las fechas definidas para cada actividad, como mecanismo para evaluar el Sistema de Control Interno.</t>
  </si>
  <si>
    <t>Porcentaje de Plan Anual de Auditoría 2020 desarrollado.</t>
  </si>
  <si>
    <t>(Número de actividades ejecutadas en el marco del Plan Anual de Auditoria / número de actividades programadas en el marco del Plan Anual de Auditoria) *100</t>
  </si>
  <si>
    <t>100% plan de gestión vigencia 2019</t>
  </si>
  <si>
    <t>Actividades ejecutadas en el marco del Plan Anual  de Auditoría</t>
  </si>
  <si>
    <t>Plan anual de auditoria</t>
  </si>
  <si>
    <t>Informes presentados a través del aplicativo de gestión documental y/o publicados a través de la página web</t>
  </si>
  <si>
    <t>Realizar 2 actividades de sensibilización con enfoque hacia la prevención, en el marco del programa Equipo PRO creado por la OCI</t>
  </si>
  <si>
    <t>Actividades de sensibilización con enfoque hacia la  prevención en el marco del Control Interno.</t>
  </si>
  <si>
    <t xml:space="preserve">Número de actividades de sensibilización con enfoque hacia la prevención en el marco del control interno. </t>
  </si>
  <si>
    <t>Número de actividades de sensibilización</t>
  </si>
  <si>
    <t xml:space="preserve">Oficina de Control Interno
</t>
  </si>
  <si>
    <t xml:space="preserve">
Registro de asistencia a Capacitaciones</t>
  </si>
  <si>
    <t>Oficina de Asuntos Disciplinarios</t>
  </si>
  <si>
    <t>Salvaguardar la función pública mediante el ejercicio del control disciplinario adelantando los procesos por la presunta incursión en conductas que afecten la función o el cargo en ejercicio por parte de los/las servidores/as públicos/as, atendiendo la finalidad prevista en el Artículo 22 de la ley 734 de 2002 (Código Único Disciplinario).</t>
  </si>
  <si>
    <t>Aplica a la totalidad de las etapas del proceso disciplinario tanto el ordinario como el verbal hasta la sanción o absolución de los servidores en primera instancia o disponiendo el archivo de las quejas. Igualmente aplica a los/las servidores/as públicos/as que presta sus servicios a la Secretaria Distrital de Gobierno en calidad de funcionario de planta, provisional y de libre nombramiento y remoción. Quienes presten sus servicios a través de un contrato de prestación de servicios solo serán objeto de investigación disciplinaria por parte de la Procuraduría General de la Nación de conformidad con el artículo 53 de la ley 734 de 2002 en concordancia con la ley 1474 de 2011 estatuto anticorrupción.</t>
  </si>
  <si>
    <t>Jefe Oficina de Asuntos Disciplinarios</t>
  </si>
  <si>
    <t>Número de boletines elaborados y presentados</t>
  </si>
  <si>
    <t>Boletines elaborados</t>
  </si>
  <si>
    <t>pagina Web,
links intranet</t>
  </si>
  <si>
    <t>Equipo de trabajo Oficina Asuntos Disciplinarios</t>
  </si>
  <si>
    <t xml:space="preserve">
Evaluar y terminar 800 procesos disciplinarios  mediante decisiones de fondo: autos de archivo,  investigación disciplinaria, citación a audiencia, cargos y fallos vigencias 2013 a 2021. </t>
  </si>
  <si>
    <t>Procesos disciplinarios evaluados y terminados  2013- 2021</t>
  </si>
  <si>
    <t>Número de procesos disciplinarios evaluados y terminados oportunamente de las vigencias 2013 - 2021</t>
  </si>
  <si>
    <t>500 
vigencia anterior</t>
  </si>
  <si>
    <t xml:space="preserve">Procesos disciplinarios evaluados terminados. </t>
  </si>
  <si>
    <t>Matriz Control Disciplinario, matriz numeración autos</t>
  </si>
  <si>
    <t>Seguimiento a matriz control disciplinario, matriz numeración autos</t>
  </si>
  <si>
    <t>Charlas y/o capacitaciones en la prevención de falta disciplinaria</t>
  </si>
  <si>
    <t>Número de  Charlas y/o capacitaciones</t>
  </si>
  <si>
    <t>10 Vigencia 2019</t>
  </si>
  <si>
    <t>Charlas y/o capacitaciones</t>
  </si>
  <si>
    <t>Formato de asistencia</t>
  </si>
  <si>
    <t xml:space="preserve">Número de procesos disciplinarios analizados y con proyección  </t>
  </si>
  <si>
    <t>Número de procesos disciplinarios</t>
  </si>
  <si>
    <t xml:space="preserve">PROCESO GERENCIA DEL TALENTO HUMANO </t>
  </si>
  <si>
    <t>Dirección de Gestión del Talento humano</t>
  </si>
  <si>
    <t>Dirigir y adelantar la formulación, implementación y evaluación de los planes, programas, proyectos y/o estrategias institucionales de Gestión del Talento Humano en términos constitucionales y legales, promoviendo el trabajo digno y el fortalecimiento institucional.</t>
  </si>
  <si>
    <t>El proceso inicia con la vinculación del talento humano y culmina con el retiro del servidor/a público/a de la planta de personal de la entidad (carrera administrativa, provisionales, periodo fijo, libre nombramiento, remoción y temporales).</t>
  </si>
  <si>
    <t>Director(a) de Gestión del Talento Humano</t>
  </si>
  <si>
    <t xml:space="preserve">Proveer 193 empleos de planta parmente en la Secretaria Distrital de Gobierno, para el fortalecimiento de la Gestión Policía  </t>
  </si>
  <si>
    <t>GESTION</t>
  </si>
  <si>
    <t xml:space="preserve"># de empleos provistos </t>
  </si>
  <si>
    <t>(# de empleos provistos / # total de empleos a proveer)*100</t>
  </si>
  <si>
    <t>Reporte provisión talento humano</t>
  </si>
  <si>
    <t>Dirección de Gestión del Talento Humano</t>
  </si>
  <si>
    <t>reporte 193 empleos de planta permanente provistos</t>
  </si>
  <si>
    <t>reporte 320 empleos de planta temporal provistos</t>
  </si>
  <si>
    <t>Implementar una estrategia de teletrabajo que permita a la Secretaría Distrital de Gobierno incrementar los niveles de cumplimiento de la gestión, generar una movilidad más sostenible, mejorar la calidad de vida de los trabajadores y promover el uso efectivo de las TIC.</t>
  </si>
  <si>
    <t xml:space="preserve">Estrategia de teletrabajo implementada </t>
  </si>
  <si>
    <t>(# de actividades ejecutadas/# de actividades establecidas en la Estrategia de teletrabajo) * 100</t>
  </si>
  <si>
    <t># de actividades ejecutadas</t>
  </si>
  <si>
    <t>Elaborar una herramienta virtual que permita fortalecer y complementar los procesos de capacitación (inducción y reinducción) en la entidad, utilizando medios tecnológicos y digitales</t>
  </si>
  <si>
    <t>Herramienta elaborada</t>
  </si>
  <si>
    <t>Herramienta implementada</t>
  </si>
  <si>
    <t>Implementar al 100% el Programa de Salud Mental de la Secretaría Distrital de Gobierno, con el objetivo de buscar el óptimo desarrollo de las personas en su trabajo a través de la promoción de hábitos saludables que fortalezcan la salud mental y mitiguen el riesgo psicosocial. Adicional, establecer el desarrollo de acciones preventivas, tanto de los trastornos mentales como del uso nocivo y abuso de sustancias psicoactivas por parte de los Servidores Públicos y Contratistas en la Entidad.</t>
  </si>
  <si>
    <t>(Actividades ejecutadas en el periodo/#de actividades planeadas)</t>
  </si>
  <si>
    <t>Plan-Programa de Salud Mental</t>
  </si>
  <si>
    <t>PROCESO GESTIÓN DEL PATRIMONIO DOCUMENTAL</t>
  </si>
  <si>
    <t>Emitir lineamientos y gestionar adecuadamente los documentos mediante el trámite, Organización, Transferencia, Disposición y Preservación de los documentos que se produzcan o ingresen a la entidad con el fin de proteger su patrimonio documental y su memoria histórica.</t>
  </si>
  <si>
    <t>El proceso de Gestión del Patrimonio Documental es trasversal a todas las dependencias de la Secretaría Distrital de Gobierno. Inicia con la recepción de la documentación que llega a la entidad por cualquier medio y en cualquier soporte; termina con la implementación de la decisión de disposición final: eliminación, selección o conservación total.</t>
  </si>
  <si>
    <t>Líder funcional – Subsecretario de Gestión Institucional
Líder metodológico – Director Administrativo</t>
  </si>
  <si>
    <t>Implementar estrategias de Gobierno Abierto y transparencia, haciendo uso de herramientas de las TIC para su divulgación, como parte del fortalecimiento de la relación entre la ciudadanía y el gobierno</t>
  </si>
  <si>
    <t>Realizar cuatro (4) capacitaciones a los referentes documentales de las veinte  Alcaldías Locales sobre los lineamientos archivísticos de la entidad.</t>
  </si>
  <si>
    <t>Capacitaciones realizadas</t>
  </si>
  <si>
    <t xml:space="preserve"># Capacitaciones realizadas </t>
  </si>
  <si>
    <t>Capacitaciones</t>
  </si>
  <si>
    <t>Evidencias de reunión 
informe de reunión
Presentaciones</t>
  </si>
  <si>
    <t xml:space="preserve">grupo de gestión del patrimonio documental </t>
  </si>
  <si>
    <t>Archivo de gestión 
Carpeta OneDrive</t>
  </si>
  <si>
    <t># mesas de trabajo realizadas</t>
  </si>
  <si>
    <t>Mesa de trabajo</t>
  </si>
  <si>
    <t>Realizar cuatro (4) capacitaciones dirigidas a los servidores públicos del nivel central, en  temas relacionados con el proceso de  la gestión del patrimonio documental de la SDG.</t>
  </si>
  <si>
    <t>Capacitaciones programadas / capacitaciones realizadas</t>
  </si>
  <si>
    <t>Actas de entrenamiento y capacitación.</t>
  </si>
  <si>
    <t>Grupo de gestión documental</t>
  </si>
  <si>
    <t>Comunicación Estratégica</t>
  </si>
  <si>
    <t xml:space="preserve">Oficina Asesora de Comunicaciones </t>
  </si>
  <si>
    <t xml:space="preserve">Estrategia de comunicación externa </t>
  </si>
  <si>
    <t>Estrategia de comunicación externa a implementar/ estrategia de comunicación externa implementada</t>
  </si>
  <si>
    <t xml:space="preserve">Estrategia </t>
  </si>
  <si>
    <t xml:space="preserve">Informe de implementación de la estrategia </t>
  </si>
  <si>
    <t xml:space="preserve">Canales institucionales externos </t>
  </si>
  <si>
    <t xml:space="preserve">Equipo de Comunicación Externa </t>
  </si>
  <si>
    <t>Reporte trimestral del Plan de Gestión del Proceso</t>
  </si>
  <si>
    <t xml:space="preserve">Implementar una estrategia de comunicación que permita fortalecer los diferentes canales de comunicación interna con los que cuenta la entidad y el sentido de pertenencia de servidores, contratistas y colaboradores con la organización. </t>
  </si>
  <si>
    <t xml:space="preserve">Estrategia de comunicación </t>
  </si>
  <si>
    <t>Estrategia de comunicación a implementar/Estrategia de Comunicación implementada</t>
  </si>
  <si>
    <t>Canales institucionales internos</t>
  </si>
  <si>
    <t>Equipo de Comunicación Interna</t>
  </si>
  <si>
    <t>PROCESO GESTIÓN JURÍDICA</t>
  </si>
  <si>
    <t>Dirección Jurídica</t>
  </si>
  <si>
    <t>Ejercer la defensa judicial y extrajudicial, la asesoría jurídica y el liderazgo en la identificación y difusión de las normas de forma acertada, oportuna, ágil y eficaz, para prevenir el daño antijurídico y brindar seguridad jurídica a la Secretaría Distrital de Gobierno.</t>
  </si>
  <si>
    <t>Comprende la defensa judicial y extrajudicial, la emisión de conceptos jurídicos, la revisión jurídica de acuerdos locales, la viabilidad jurídica de actos administrativos y el liderazgo de la identificación y difusión de normas jurídicas de la Secretaría Distrital de Gobierno</t>
  </si>
  <si>
    <t>Director Jurídico</t>
  </si>
  <si>
    <t>Sustanciar el 100% de los actos administrativos de segunda instancia en materia disciplinaria que sean competencia del Secretario (a) Distrital de Gobierno</t>
  </si>
  <si>
    <t xml:space="preserve">%  de actos administrativos de segunda instancia en materia disciplinaria que sean de competencia del Secretario/a Distrital de Gobierno.
</t>
  </si>
  <si>
    <t>( Total de actos administrativos de segunda instancia en materia disciplinaria de la Dirección  Jurídica sustanciados) / ( # total de actos administrativos de segunda instancia en materia disciplinaria requeridos para sustanciación)*100%</t>
  </si>
  <si>
    <t xml:space="preserve">Actos administrativos de segunda instancia en materia disciplinaria sustanciados </t>
  </si>
  <si>
    <t xml:space="preserve">1.Aplicativo de Gestión Documental.
2. Informe Actos Administrativos de Segunda Instancia en Materia Disciplinaria Sustanciados </t>
  </si>
  <si>
    <r>
      <t>Dirección Jurídica</t>
    </r>
    <r>
      <rPr>
        <sz val="12"/>
        <rFont val="Calibri Light"/>
        <family val="2"/>
        <scheme val="major"/>
      </rPr>
      <t xml:space="preserve">
</t>
    </r>
  </si>
  <si>
    <t xml:space="preserve">1.Aplicativo de Gestión Documental
</t>
  </si>
  <si>
    <t>Representar el 100% de los procesos judiciales, extrajudiciales y actuaciones administrativas debidamente notificadas a la Dirección Jurídica de conformidad con las facultades y en los términos establecidos en la normatividad vigente.</t>
  </si>
  <si>
    <t xml:space="preserve">% De representación judicial y extrajudicial </t>
  </si>
  <si>
    <t>( Total de procesos atendidos) / ( # de procesos  judiciales, extrajudiciales y administrativos debidamente notificados) * 100%</t>
  </si>
  <si>
    <t>Procesos y actuaciones  atendidos</t>
  </si>
  <si>
    <t>1.Informes de gestión trimestrales que remiten los abogados.
2.SIPROJ. 
3. Rama Judicial (En los que aplica).
4.Aplicativo de Gestión Documental
5. Outlook</t>
  </si>
  <si>
    <t xml:space="preserve">
Área funcional de   Representación Judicial y extrajudicial. </t>
  </si>
  <si>
    <t>1.Informes de gestión trimestrales que remiten los abogados.
2.SIPROJ. 
3. Rama Judicial (En los que aplica).
4. Aplicativo de Gestión Documental
5. Outlook</t>
  </si>
  <si>
    <t xml:space="preserve"> Tramitar el 100% de las tutelas remitidas a la Dirección Jurídica, notificadas o recibidas a través del AGD con las facultades y en los términos establecidos por el juzgado de origen.</t>
  </si>
  <si>
    <t xml:space="preserve">% de tutelas tramitadas en los términos otorgados. </t>
  </si>
  <si>
    <t>(Total de tutelas tramitadas en los términos establecidos por el juzgado)  / (Total de tutelas notificadas o recibidas por la Dirección jurídica) * 100%</t>
  </si>
  <si>
    <t>Tutelas tramitadas en los términos establecidos por el juzgado</t>
  </si>
  <si>
    <t>1: Tabla de Excel 
2. SIPROJ
3. Aplicativo de Gestión Documental 
4. Outlook</t>
  </si>
  <si>
    <t xml:space="preserve">
Área funcional de   Representación Judicial y extrajudicial. ( Tutelas)</t>
  </si>
  <si>
    <t xml:space="preserve">1. Matriz de seguimiento tutelas
2. Tutelas cuadro de reparto
</t>
  </si>
  <si>
    <r>
      <t xml:space="preserve">Tramitar 100% de solicitudes, como conceptos, derechos de petición y viabilidades jurídicas solicitados a la Dirección Jurídica que sean </t>
    </r>
    <r>
      <rPr>
        <sz val="12"/>
        <color indexed="8"/>
        <rFont val="Calibri Light"/>
        <family val="2"/>
        <scheme val="major"/>
      </rPr>
      <t>competencia del Secretario (a) Distrital de Gobierno</t>
    </r>
  </si>
  <si>
    <t xml:space="preserve">% de respuesta  solicitudes, como conceptos, derechos de petición y viabilidades jurídicas en los términos establecidos. </t>
  </si>
  <si>
    <t>(Total de  solicitudes, como conceptos, derechos de petición y viabilidades jurídicas con respuesta de fondo en los términos establecidos por la ley 1755 de 2015/ Total de  solicitudes, como conceptos, derechos de petición y viabilidades jurídicas que sean de competencia de la Dirección  Jurídica)*100</t>
  </si>
  <si>
    <t>Derechos de petición respondidos de fondo en los términos establecidos por la ley 1755 de 2015 con respuesta de fondo</t>
  </si>
  <si>
    <t xml:space="preserve">
1. Aplicativo de Gestión Documental. 
2. Outlook
</t>
  </si>
  <si>
    <t>1.Aplicativo de Gestión Documental
2.Página web de la SDG</t>
  </si>
  <si>
    <t>Número de Informes de avance en la  implementación de los Planes Integrales de Acciones afirmativas para grupos étnicos.</t>
  </si>
  <si>
    <t>Subsecretaría para la Gobernabilidad y Garantía de Derechos 
(Eliana Garzón)</t>
  </si>
  <si>
    <t>Subsecretaría para la Gobernabilidad y Garantía de Derechos 
(Yaneth Arango
Eliana Garzón)</t>
  </si>
  <si>
    <t>Modificar el Decreto 455 de 2018 con el fin de fortalecer las instancias de los comités locales de Derechos Humanos y el Comité Distrital</t>
  </si>
  <si>
    <t>Actas de reuniones, documentos de avance de modificación</t>
  </si>
  <si>
    <t>Acta de Comité de DDHH que evidencia que se diseñó y aprobó el Plan de Trabajo del CLDDHH (Resolución 233 de 2018)</t>
  </si>
  <si>
    <t>Porcentaje de atención de víctimas</t>
  </si>
  <si>
    <t>Informes trimestrales con caracterizaciones de la población atendida y tipo de atenciones realizadas</t>
  </si>
  <si>
    <t xml:space="preserve">Documentos que contienen las estrategias de  preservación del espacio público </t>
  </si>
  <si>
    <t>Realizar cuatro (4) mesas de trabajo con los referentes documentales de nivel central a fin de impartir lineamientos archivísticos.</t>
  </si>
  <si>
    <t>Capacitaciones sobre gestión documental</t>
  </si>
  <si>
    <t>Documento que presente el diagnóstico para la implementación de IPv6 en   las aplicaciones y equipos de infraestructura TI de la entidad.</t>
  </si>
  <si>
    <t xml:space="preserve">Sumatoria ( Porcentaje de disponibilidad de cada servicio de infraestructura de TI)/Cantidad de servicios de infraestructura de TI 
</t>
  </si>
  <si>
    <t xml:space="preserve">Proveer 320 empleos de planta temporal en la Secretaria Distrital de Gobierno, para la descongestión de las inspecciones de Policía  </t>
  </si>
  <si>
    <t>Informe de estrategia de implementación de teletrabajo en la SDG</t>
  </si>
  <si>
    <t>Herramienta Implementada</t>
  </si>
  <si>
    <t xml:space="preserve">Una herramienta virtual de capacitación implementada </t>
  </si>
  <si>
    <t>% de implementación del Programa</t>
  </si>
  <si>
    <t>Actividades ejecutadas del Programa de Salud Mental</t>
  </si>
  <si>
    <t>Evidencias al cumplimiento de actividades (Actas, registros, informes, presentaciones, etc.)</t>
  </si>
  <si>
    <t>informe de ejecución del contrato , fotos</t>
  </si>
  <si>
    <t>Página web SDG: publicación de los reportes</t>
  </si>
  <si>
    <t xml:space="preserve">Comité de contratación </t>
  </si>
  <si>
    <t>Diseñar e implementar una (1) herramienta para la evaluación de la prestación de servicios ofrecidos entre dependencias  por la entidad, mediante los canales de atención (presencial, virtual, telefónico y escrito)</t>
  </si>
  <si>
    <t>Número  de herramientas diseñadas e implementadas de evaluación de servicios internos</t>
  </si>
  <si>
    <t xml:space="preserve">Herramienta de evaluación </t>
  </si>
  <si>
    <t>Intranet : herramienta e informe publicado</t>
  </si>
  <si>
    <t xml:space="preserve">Número de actualizaciones al organigrama de la SGI en sitio web. </t>
  </si>
  <si>
    <t>Reporte Espacios Idóneos</t>
  </si>
  <si>
    <t>Diseñar e implementar dos (2) herramientas de alertas que permitan prevernir y advertir situaciones de riesgo en el cumplimiento de la ejecución de los programas de la estrategias de Bogotá Solidaria y mitigación y reactivación economica EMRE LOCAL.</t>
  </si>
  <si>
    <t>Dependencias participantes:</t>
  </si>
  <si>
    <t>Objetivos estratégicos</t>
  </si>
  <si>
    <t xml:space="preserve">Reporte trimestral de proyectos de inversión </t>
  </si>
  <si>
    <t xml:space="preserve">Proyectos de Inversión </t>
  </si>
  <si>
    <t>formato estandarizado y adoptado</t>
  </si>
  <si>
    <t>Intranet (publicación de formato)</t>
  </si>
  <si>
    <t>Intranet (publicación de documento e instrucciones)</t>
  </si>
  <si>
    <t>Realizar el reporte trimestral de avance del plan estratégico institucional (Resolución 710 2020)</t>
  </si>
  <si>
    <t>reportes trimestrales plan estratégico institucional</t>
  </si>
  <si>
    <t xml:space="preserve">Reporte de las dependencias </t>
  </si>
  <si>
    <t xml:space="preserve">Implementar una estrategia de comunicación externa que permita visibilizar la gestión institucional de las diferentes áreas misionales de la Secretaría de Gobierno para conocimiento de la ciudadanía, a través de los diferentes canales institucionales con los que cuenta la entidad. </t>
  </si>
  <si>
    <t>Realizar doce (12) boletines jurídicos disciplinarios, los cuales se  enviaran mediante memorando a las Alcaldías locales y la SDG, también se publicara en la pagina web de la entidad.</t>
  </si>
  <si>
    <t>Boletines jurídicos sobre las conductas disciplinarias que pueden afectar a los servidores públicos de la SDG.</t>
  </si>
  <si>
    <t>Pantallazo de la publicación en la Intranet</t>
  </si>
  <si>
    <t>Realizar oportunamente diez (10)  charlas preventivas focalizados por grupos en la prevención de falta disciplinaria. Distribuidas en Focus Group.</t>
  </si>
  <si>
    <t xml:space="preserve">Efectuar el análisis y la proyección que en derecho corresponda de 800 asuntos (quejas e informes) radicados en la oficina mediante autos de tramite: indagación preliminar, inhibitorios y remisión por competencia.
</t>
  </si>
  <si>
    <t xml:space="preserve">Análisis y proyección autos de tramite procesos disciplinarios </t>
  </si>
  <si>
    <t>Número de documentos de análisis de buenas prácticas  elaborados</t>
  </si>
  <si>
    <t>Establecer un (1) repositorio de las buenas prácticas institucionales de acuerdo con el análisis de la buenas prácticas reportadas por los procesos durante los años 2019 y 2020</t>
  </si>
  <si>
    <t>22 dependencias del sector central caracterizadas y con metodología de flujos de información.</t>
  </si>
  <si>
    <t xml:space="preserve">(Número de documentos creados o actualizados/Número de documentos identificados) *100 </t>
  </si>
  <si>
    <t>Reportes SEGPLAN e información de las dependencias</t>
  </si>
  <si>
    <t>Reporte FURAG e informes de implementación del MIPG</t>
  </si>
  <si>
    <t>Realizar cuatro (4) reuniones de articulación del sector gobierno, para identificar buenas prácticas al interior del sector en la implementación del MIPG.</t>
  </si>
  <si>
    <t>Sin línea base</t>
  </si>
  <si>
    <t>Identificar e implementar una (1) buena prácticas al interior del sector en la implementación del MIPG, con base en los resultados de las reuniones de articulación del sector gobierno.</t>
  </si>
  <si>
    <t>PROCESO RELACIONES ESTRATÉGICAS</t>
  </si>
  <si>
    <t>Dirección de Relaciones Políticas</t>
  </si>
  <si>
    <t>Tramitar el 100% de los asuntos normativos, legislativos y de control político que realicen las Corporaciones de Elección Popular del orden nacional y distrital</t>
  </si>
  <si>
    <t>Porcentaje de trámites realizados en las Corporaciones de Elección Popular</t>
  </si>
  <si>
    <t>(Trámites realizados con las Corporaciones de Elección Popular / trámites solicitados por  las Corporaciones de Elección Popular)*100</t>
  </si>
  <si>
    <t>100%
Fuente: Plan de Gestión vigencia 2020</t>
  </si>
  <si>
    <t xml:space="preserve">Porcentake de Trámites con las Corporaciones de Elección Popular realizados </t>
  </si>
  <si>
    <t xml:space="preserve">Asuntos Normativos: Estadisticas de trámites realizados a los proyectos de Acuerdo.
Congreso: : Estadisticas de trámites realizados a los proyectos de ley.
Control Político: Respuestas a las proposiciones del Concejo de Bogotá, D.C., que sean de competencia del Sector Gobierno.
</t>
  </si>
  <si>
    <t>Reporte de seguimiento a las proposiciones, derechos de petición, solicitudes de información de los asuntos normativos, legislativos y de control político remitidos por las Corporaciones de Elección Popular del orden nacional y distrital.</t>
  </si>
  <si>
    <t>Ejecutar una (1) agenda con las Corporaciones de Eleccion Local, conforme a los instructivos y anexos técnicos que se determinen sobre esta materia.</t>
  </si>
  <si>
    <t>Agenda con las Corporaciones de Elección Local.</t>
  </si>
  <si>
    <t>Número de agendas de trabajo realizadas</t>
  </si>
  <si>
    <t>Agenda de trabajo formulada y ejecutada</t>
  </si>
  <si>
    <t>Agenda de trabajo ejecutada - INFORME</t>
  </si>
  <si>
    <t>Elaborar un (1) documento sobre la gestión de los asuntos políticos en el Distrito Capital, que identifique la caracterización y conformación del Cabildo Distrital, el trámite de los asuntos normativos y la atención de los temas sobre el control político.</t>
  </si>
  <si>
    <t>Documento sobre Asobre la gestión de los asuntos políticos en el Distrito Capital 2021</t>
  </si>
  <si>
    <t>Número de documentos sobre la gestión de los asuntos políticos en el Distrito Capital terminados</t>
  </si>
  <si>
    <t>1 Documento vigencia 2020</t>
  </si>
  <si>
    <t>Monitoreo a las  sesiones del Concejo de Bogotá, D.C., y trámites normativos y de control Político.</t>
  </si>
  <si>
    <t>Documento Asuntos Políticos</t>
  </si>
  <si>
    <t>Mantener actualizada al 100% la información de la herramienta Estratégica para el Seguimiento y Monitoreo de Acción Política – HESMAP, como insumo para la elaboración de informes y seguimiento a la gestión con las corporaciones de elección de los niveles nacional y distrital.</t>
  </si>
  <si>
    <t>Porcentaje de actualización HESMAP</t>
  </si>
  <si>
    <t>(Actualización de información realizada/  Actualización de información programada)*100</t>
  </si>
  <si>
    <t xml:space="preserve"> Información al  100% actualizada  vigencia 2020</t>
  </si>
  <si>
    <t>Información de trámites con: el Concejo de Bogotá, el Congreso de la Republica, Corporaciones de Elección Popular y/o Actores Políticos. 
Información generada desde el  Observatorio de Asuntos Polícos</t>
  </si>
  <si>
    <t xml:space="preserve">Reporte de la  Actualización de la información en  la herramienta HESMAP </t>
  </si>
  <si>
    <t>Elaborar 1 documento de la específicación funcional para el módulo de JAL en HESMAP</t>
  </si>
  <si>
    <t xml:space="preserve">Mesas de trabajo </t>
  </si>
  <si>
    <t>(Mesas de trabajo realizadas/mesas de trabajo programadas) *100</t>
  </si>
  <si>
    <t>Documento</t>
  </si>
  <si>
    <t xml:space="preserve">Caracterización de los 184 ediles del distrito
Mesas de trabajo y temás de interés
Seguimiento a las sesiones de las JAL   </t>
  </si>
  <si>
    <t xml:space="preserve">Actas de mesas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</si>
</sst>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43" formatCode="_-* #,##0.00_-;\-* #,##0.00_-;_-* &quot;-&quot;??_-;_-@_-"/>
  </numFmts>
  <fonts count="48" x14ac:knownFonts="1">
    <font>
      <sz val="11"/>
      <color theme="1"/>
      <name val="Calibri"/>
      <family val="2"/>
      <scheme val="minor"/>
    </font>
    <font>
      <sz val="11"/>
      <color theme="1"/>
      <name val="Calibri"/>
      <family val="2"/>
      <scheme val="minor"/>
    </font>
    <font>
      <sz val="11"/>
      <color theme="1"/>
      <name val="Garamond"/>
      <family val="1"/>
    </font>
    <font>
      <b/>
      <sz val="10"/>
      <color theme="1"/>
      <name val="Garamond"/>
      <family val="1"/>
    </font>
    <font>
      <sz val="10"/>
      <color theme="1"/>
      <name val="Garamond"/>
      <family val="1"/>
    </font>
    <font>
      <b/>
      <sz val="11"/>
      <color theme="1"/>
      <name val="Garamond"/>
      <family val="1"/>
    </font>
    <font>
      <b/>
      <sz val="11"/>
      <name val="Garamond"/>
      <family val="1"/>
    </font>
    <font>
      <b/>
      <sz val="11"/>
      <color rgb="FFB80000"/>
      <name val="Garamond"/>
      <family val="1"/>
    </font>
    <font>
      <b/>
      <sz val="14"/>
      <color theme="1"/>
      <name val="Garamond"/>
      <family val="1"/>
    </font>
    <font>
      <sz val="10"/>
      <color theme="1"/>
      <name val="Calibri Light"/>
      <family val="2"/>
      <scheme val="major"/>
    </font>
    <font>
      <sz val="10"/>
      <name val="Garamond"/>
      <family val="1"/>
    </font>
    <font>
      <sz val="10"/>
      <name val="Calibri Light"/>
      <family val="2"/>
      <scheme val="major"/>
    </font>
    <font>
      <b/>
      <sz val="10"/>
      <color theme="1"/>
      <name val="Calibri Light"/>
      <family val="2"/>
      <scheme val="major"/>
    </font>
    <font>
      <sz val="11"/>
      <name val="Garamond"/>
      <family val="1"/>
    </font>
    <font>
      <sz val="11"/>
      <color theme="1"/>
      <name val="Calibri Light"/>
      <family val="2"/>
      <scheme val="major"/>
    </font>
    <font>
      <sz val="10"/>
      <color rgb="FF000000"/>
      <name val="Calibri Light"/>
      <family val="2"/>
      <scheme val="major"/>
    </font>
    <font>
      <b/>
      <sz val="12"/>
      <color theme="1"/>
      <name val="Calibri Light"/>
      <family val="2"/>
      <scheme val="major"/>
    </font>
    <font>
      <b/>
      <sz val="12"/>
      <name val="Calibri Light"/>
      <family val="2"/>
      <scheme val="major"/>
    </font>
    <font>
      <sz val="12"/>
      <color theme="1"/>
      <name val="Calibri Light"/>
      <family val="2"/>
      <scheme val="major"/>
    </font>
    <font>
      <b/>
      <sz val="12"/>
      <color rgb="FFB80000"/>
      <name val="Calibri Light"/>
      <family val="2"/>
      <scheme val="major"/>
    </font>
    <font>
      <sz val="12"/>
      <name val="Calibri Light"/>
      <family val="2"/>
      <scheme val="major"/>
    </font>
    <font>
      <sz val="12"/>
      <color rgb="FF000000"/>
      <name val="Calibri Light"/>
      <family val="2"/>
      <scheme val="major"/>
    </font>
    <font>
      <sz val="11"/>
      <color rgb="FF000000"/>
      <name val="Calibri Light"/>
      <family val="2"/>
      <scheme val="major"/>
    </font>
    <font>
      <sz val="11"/>
      <color rgb="FF000000"/>
      <name val="Calibri Light"/>
      <family val="2"/>
    </font>
    <font>
      <sz val="9"/>
      <color theme="1"/>
      <name val="Arial"/>
      <family val="2"/>
    </font>
    <font>
      <b/>
      <sz val="10"/>
      <name val="Garamond"/>
      <family val="1"/>
    </font>
    <font>
      <sz val="9"/>
      <name val="Arial"/>
      <family val="2"/>
    </font>
    <font>
      <sz val="11"/>
      <color rgb="FFFF0000"/>
      <name val="Garamond"/>
      <family val="1"/>
    </font>
    <font>
      <b/>
      <sz val="9"/>
      <name val="Arial"/>
      <family val="2"/>
    </font>
    <font>
      <b/>
      <sz val="9"/>
      <color theme="1"/>
      <name val="Arial"/>
      <family val="2"/>
    </font>
    <font>
      <sz val="9"/>
      <color rgb="FF000000"/>
      <name val="Arial"/>
      <family val="2"/>
    </font>
    <font>
      <sz val="9"/>
      <color rgb="FFFF0000"/>
      <name val="Arial"/>
      <family val="2"/>
    </font>
    <font>
      <sz val="11"/>
      <color indexed="8"/>
      <name val="Calibri Light"/>
      <family val="2"/>
      <scheme val="major"/>
    </font>
    <font>
      <sz val="10"/>
      <color indexed="8"/>
      <name val="Calibri Light"/>
      <family val="2"/>
      <scheme val="major"/>
    </font>
    <font>
      <sz val="9"/>
      <color indexed="81"/>
      <name val="Tahoma"/>
      <family val="2"/>
    </font>
    <font>
      <sz val="10"/>
      <color rgb="FF000000"/>
      <name val="Calibri Light"/>
      <family val="2"/>
    </font>
    <font>
      <sz val="11"/>
      <color rgb="FF000000"/>
      <name val="Calibri"/>
      <family val="2"/>
      <scheme val="minor"/>
    </font>
    <font>
      <sz val="10"/>
      <color rgb="FF000000"/>
      <name val="Calibri Light"/>
      <charset val="1"/>
    </font>
    <font>
      <sz val="10"/>
      <color rgb="FFFF0000"/>
      <name val="Calibri Light"/>
      <family val="2"/>
    </font>
    <font>
      <sz val="12"/>
      <color theme="1"/>
      <name val="Garamond"/>
      <family val="1"/>
    </font>
    <font>
      <b/>
      <sz val="10"/>
      <color rgb="FFFF0000"/>
      <name val="Calibri Light"/>
      <family val="2"/>
      <scheme val="major"/>
    </font>
    <font>
      <b/>
      <sz val="14"/>
      <color theme="1"/>
      <name val="Calibri Light"/>
      <family val="2"/>
      <scheme val="major"/>
    </font>
    <font>
      <b/>
      <sz val="11"/>
      <name val="Calibri Light"/>
      <family val="2"/>
      <scheme val="major"/>
    </font>
    <font>
      <b/>
      <sz val="11"/>
      <color theme="1"/>
      <name val="Calibri Light"/>
      <family val="2"/>
      <scheme val="major"/>
    </font>
    <font>
      <b/>
      <sz val="11"/>
      <color rgb="FFB80000"/>
      <name val="Calibri Light"/>
      <family val="2"/>
      <scheme val="major"/>
    </font>
    <font>
      <sz val="11"/>
      <color rgb="FF000000"/>
      <name val="Garamond"/>
      <family val="1"/>
    </font>
    <font>
      <sz val="12"/>
      <color indexed="8"/>
      <name val="Calibri Light"/>
      <family val="2"/>
      <scheme val="major"/>
    </font>
    <font>
      <sz val="11"/>
      <name val="Calibri Light"/>
      <family val="2"/>
      <scheme val="major"/>
    </font>
  </fonts>
  <fills count="23">
    <fill>
      <patternFill patternType="none"/>
    </fill>
    <fill>
      <patternFill patternType="gray125"/>
    </fill>
    <fill>
      <patternFill patternType="solid">
        <fgColor rgb="FF0070C0"/>
        <bgColor indexed="64"/>
      </patternFill>
    </fill>
    <fill>
      <patternFill patternType="solid">
        <fgColor rgb="FF00B050"/>
        <bgColor indexed="64"/>
      </patternFill>
    </fill>
    <fill>
      <patternFill patternType="solid">
        <fgColor rgb="FFFFFF00"/>
        <bgColor indexed="64"/>
      </patternFill>
    </fill>
    <fill>
      <patternFill patternType="solid">
        <fgColor rgb="FFB8CCE4"/>
        <bgColor indexed="64"/>
      </patternFill>
    </fill>
    <fill>
      <patternFill patternType="solid">
        <fgColor rgb="FFB7DEE8"/>
        <bgColor indexed="64"/>
      </patternFill>
    </fill>
    <fill>
      <patternFill patternType="solid">
        <fgColor rgb="FF31869B"/>
        <bgColor indexed="64"/>
      </patternFill>
    </fill>
    <fill>
      <patternFill patternType="solid">
        <fgColor rgb="FFFABF8F"/>
        <bgColor indexed="64"/>
      </patternFill>
    </fill>
    <fill>
      <patternFill patternType="solid">
        <fgColor rgb="FFC4D79B"/>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rgb="FFD9E1F2"/>
        <bgColor indexed="64"/>
      </patternFill>
    </fill>
    <fill>
      <patternFill patternType="solid">
        <fgColor rgb="FFFCE4D6"/>
        <bgColor indexed="64"/>
      </patternFill>
    </fill>
    <fill>
      <patternFill patternType="solid">
        <fgColor theme="9" tint="0.79998168889431442"/>
        <bgColor indexed="64"/>
      </patternFill>
    </fill>
    <fill>
      <patternFill patternType="solid">
        <fgColor rgb="FFFFFFFF"/>
        <bgColor indexed="64"/>
      </patternFill>
    </fill>
  </fills>
  <borders count="6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theme="0"/>
      </left>
      <right/>
      <top style="thin">
        <color theme="0"/>
      </top>
      <bottom style="thin">
        <color theme="0"/>
      </bottom>
      <diagonal/>
    </border>
    <border>
      <left style="medium">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thin">
        <color theme="0"/>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theme="0"/>
      </right>
      <top/>
      <bottom style="medium">
        <color indexed="64"/>
      </bottom>
      <diagonal/>
    </border>
    <border>
      <left style="thin">
        <color theme="0"/>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cellStyleXfs>
  <cellXfs count="1075">
    <xf numFmtId="0" fontId="0" fillId="0" borderId="0" xfId="0"/>
    <xf numFmtId="0" fontId="2" fillId="0" borderId="11" xfId="0" applyFont="1" applyBorder="1"/>
    <xf numFmtId="0" fontId="2" fillId="0" borderId="11" xfId="0" applyFont="1" applyBorder="1" applyAlignment="1">
      <alignment horizontal="center"/>
    </xf>
    <xf numFmtId="0" fontId="2" fillId="0" borderId="11" xfId="0" applyFont="1" applyBorder="1" applyAlignment="1">
      <alignment vertical="center"/>
    </xf>
    <xf numFmtId="0" fontId="2" fillId="0" borderId="15" xfId="0" applyFont="1" applyBorder="1"/>
    <xf numFmtId="0" fontId="2" fillId="0" borderId="17" xfId="0" applyFont="1" applyBorder="1"/>
    <xf numFmtId="0" fontId="2" fillId="0" borderId="14" xfId="0" applyFont="1" applyBorder="1"/>
    <xf numFmtId="0" fontId="2" fillId="0" borderId="16" xfId="0" applyFont="1" applyBorder="1"/>
    <xf numFmtId="9" fontId="5" fillId="0" borderId="28" xfId="1" applyFont="1" applyBorder="1" applyAlignment="1">
      <alignment horizontal="center" vertical="center"/>
    </xf>
    <xf numFmtId="0" fontId="2" fillId="0" borderId="12" xfId="0" applyFont="1" applyBorder="1"/>
    <xf numFmtId="0" fontId="2" fillId="3" borderId="28" xfId="0" applyFont="1" applyFill="1" applyBorder="1"/>
    <xf numFmtId="0" fontId="2" fillId="0" borderId="13" xfId="0" applyFont="1" applyBorder="1"/>
    <xf numFmtId="0" fontId="2" fillId="8" borderId="30" xfId="0" applyFont="1" applyFill="1" applyBorder="1" applyAlignment="1">
      <alignment vertical="center"/>
    </xf>
    <xf numFmtId="0" fontId="3" fillId="3" borderId="29" xfId="0" applyFont="1" applyFill="1" applyBorder="1" applyAlignment="1">
      <alignment vertical="center"/>
    </xf>
    <xf numFmtId="0" fontId="5" fillId="8" borderId="28" xfId="0" applyFont="1" applyFill="1" applyBorder="1" applyAlignment="1">
      <alignment vertical="center"/>
    </xf>
    <xf numFmtId="0" fontId="2" fillId="3" borderId="30" xfId="0" applyFont="1" applyFill="1" applyBorder="1" applyAlignment="1">
      <alignment horizontal="center" vertical="center"/>
    </xf>
    <xf numFmtId="0" fontId="5" fillId="3" borderId="28" xfId="0" applyFont="1" applyFill="1" applyBorder="1" applyAlignment="1">
      <alignment horizontal="center" vertical="center"/>
    </xf>
    <xf numFmtId="0" fontId="3" fillId="4" borderId="28" xfId="0" applyFont="1" applyFill="1" applyBorder="1" applyAlignment="1">
      <alignment horizontal="center" vertical="center"/>
    </xf>
    <xf numFmtId="0" fontId="5" fillId="4" borderId="28" xfId="0" applyFont="1" applyFill="1" applyBorder="1" applyAlignment="1">
      <alignment horizontal="center" vertical="center"/>
    </xf>
    <xf numFmtId="0" fontId="5" fillId="9" borderId="28" xfId="0" applyFont="1" applyFill="1" applyBorder="1" applyAlignment="1">
      <alignment vertical="center"/>
    </xf>
    <xf numFmtId="0" fontId="2" fillId="0" borderId="15" xfId="0" applyFont="1" applyBorder="1" applyAlignment="1">
      <alignment vertical="center"/>
    </xf>
    <xf numFmtId="0" fontId="2" fillId="12" borderId="7" xfId="0" applyFont="1" applyFill="1" applyBorder="1" applyAlignment="1">
      <alignment horizontal="center" vertical="center"/>
    </xf>
    <xf numFmtId="9" fontId="2" fillId="12" borderId="7" xfId="1" applyFont="1" applyFill="1" applyBorder="1" applyAlignment="1">
      <alignment horizontal="center" vertical="center"/>
    </xf>
    <xf numFmtId="0" fontId="2" fillId="0" borderId="15" xfId="0" applyFont="1" applyBorder="1" applyAlignment="1">
      <alignment horizontal="center" vertical="center"/>
    </xf>
    <xf numFmtId="0" fontId="2" fillId="0" borderId="11" xfId="0"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horizontal="justify" vertical="center" wrapText="1"/>
    </xf>
    <xf numFmtId="0" fontId="2" fillId="0" borderId="17" xfId="0" applyFont="1" applyBorder="1" applyAlignment="1">
      <alignment wrapText="1"/>
    </xf>
    <xf numFmtId="0" fontId="2" fillId="0" borderId="11" xfId="0" applyFont="1" applyBorder="1" applyAlignment="1">
      <alignment wrapText="1"/>
    </xf>
    <xf numFmtId="0" fontId="2" fillId="12" borderId="7"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2" fillId="0" borderId="32" xfId="0" applyFont="1" applyBorder="1" applyAlignment="1">
      <alignment wrapText="1"/>
    </xf>
    <xf numFmtId="0" fontId="4" fillId="0" borderId="15" xfId="0" applyFont="1" applyBorder="1" applyAlignment="1">
      <alignment horizontal="justify" vertical="center"/>
    </xf>
    <xf numFmtId="0" fontId="2" fillId="0" borderId="11" xfId="0" applyFont="1" applyBorder="1" applyAlignment="1">
      <alignment horizontal="justify" vertical="center"/>
    </xf>
    <xf numFmtId="0" fontId="3" fillId="7" borderId="8" xfId="0" applyFont="1" applyFill="1" applyBorder="1" applyAlignment="1">
      <alignment horizontal="justify" vertical="center" wrapText="1"/>
    </xf>
    <xf numFmtId="0" fontId="3" fillId="3" borderId="6" xfId="0" applyFont="1" applyFill="1" applyBorder="1" applyAlignment="1">
      <alignment horizontal="justify" vertical="center" wrapText="1"/>
    </xf>
    <xf numFmtId="0" fontId="3" fillId="3" borderId="7" xfId="0" applyFont="1" applyFill="1" applyBorder="1" applyAlignment="1">
      <alignment horizontal="justify" vertical="center" wrapText="1"/>
    </xf>
    <xf numFmtId="0" fontId="3" fillId="3" borderId="8" xfId="0" applyFont="1" applyFill="1" applyBorder="1" applyAlignment="1">
      <alignment horizontal="justify" vertical="center" wrapText="1"/>
    </xf>
    <xf numFmtId="0" fontId="3" fillId="8" borderId="6" xfId="0" applyFont="1" applyFill="1" applyBorder="1" applyAlignment="1">
      <alignment horizontal="justify" vertical="center" wrapText="1"/>
    </xf>
    <xf numFmtId="0" fontId="3" fillId="8" borderId="7" xfId="0" applyFont="1" applyFill="1" applyBorder="1" applyAlignment="1">
      <alignment horizontal="justify" vertical="center" wrapText="1"/>
    </xf>
    <xf numFmtId="0" fontId="3" fillId="8" borderId="8" xfId="0" applyFont="1" applyFill="1" applyBorder="1" applyAlignment="1">
      <alignment horizontal="justify" vertical="center" wrapText="1"/>
    </xf>
    <xf numFmtId="0" fontId="3" fillId="4" borderId="6" xfId="0" applyFont="1" applyFill="1" applyBorder="1" applyAlignment="1">
      <alignment horizontal="justify" vertical="center" wrapText="1"/>
    </xf>
    <xf numFmtId="0" fontId="3" fillId="4" borderId="7" xfId="0" applyFont="1" applyFill="1" applyBorder="1" applyAlignment="1">
      <alignment horizontal="justify" vertical="center" wrapText="1"/>
    </xf>
    <xf numFmtId="0" fontId="3" fillId="4" borderId="8" xfId="0" applyFont="1" applyFill="1" applyBorder="1" applyAlignment="1">
      <alignment horizontal="justify" vertical="center" wrapText="1"/>
    </xf>
    <xf numFmtId="0" fontId="3" fillId="9" borderId="6" xfId="0" applyFont="1" applyFill="1" applyBorder="1" applyAlignment="1">
      <alignment horizontal="justify" vertical="center" wrapText="1"/>
    </xf>
    <xf numFmtId="0" fontId="3" fillId="9" borderId="7" xfId="0" applyFont="1" applyFill="1" applyBorder="1" applyAlignment="1">
      <alignment horizontal="justify" vertical="center" wrapText="1"/>
    </xf>
    <xf numFmtId="0" fontId="3" fillId="9" borderId="8" xfId="0" applyFont="1" applyFill="1" applyBorder="1" applyAlignment="1">
      <alignment horizontal="justify" vertical="center" wrapText="1"/>
    </xf>
    <xf numFmtId="9" fontId="2" fillId="0" borderId="7" xfId="1" applyFont="1" applyFill="1" applyBorder="1" applyAlignment="1">
      <alignment horizontal="justify" vertical="center"/>
    </xf>
    <xf numFmtId="0" fontId="2" fillId="0" borderId="15" xfId="0" applyFont="1" applyBorder="1" applyAlignment="1">
      <alignment horizontal="justify" vertical="center"/>
    </xf>
    <xf numFmtId="0" fontId="2" fillId="0" borderId="17" xfId="0" applyFont="1" applyBorder="1" applyAlignment="1">
      <alignment horizontal="justify" vertical="center"/>
    </xf>
    <xf numFmtId="0" fontId="7" fillId="6" borderId="6" xfId="0" applyFont="1" applyFill="1" applyBorder="1" applyAlignment="1">
      <alignment horizontal="justify" vertical="center"/>
    </xf>
    <xf numFmtId="0" fontId="2" fillId="0" borderId="6" xfId="0" applyFont="1" applyBorder="1" applyAlignment="1">
      <alignment horizontal="justify" vertical="center"/>
    </xf>
    <xf numFmtId="0" fontId="2" fillId="0" borderId="17" xfId="0" applyFont="1" applyBorder="1" applyAlignment="1">
      <alignment horizontal="justify" vertical="center" wrapText="1"/>
    </xf>
    <xf numFmtId="0" fontId="2" fillId="0" borderId="11" xfId="0" applyFont="1" applyBorder="1" applyAlignment="1">
      <alignment horizontal="justify" vertical="center" wrapText="1"/>
    </xf>
    <xf numFmtId="0" fontId="2" fillId="0" borderId="16" xfId="0" applyFont="1" applyBorder="1" applyAlignment="1">
      <alignment horizontal="justify" vertical="center"/>
    </xf>
    <xf numFmtId="0" fontId="2" fillId="0" borderId="16" xfId="0" applyFont="1" applyBorder="1" applyAlignment="1">
      <alignment horizontal="justify" vertical="center" wrapText="1"/>
    </xf>
    <xf numFmtId="9" fontId="2" fillId="0" borderId="7" xfId="1" applyFont="1" applyBorder="1" applyAlignment="1">
      <alignment horizontal="justify" vertical="center"/>
    </xf>
    <xf numFmtId="0" fontId="2" fillId="0" borderId="8" xfId="0" applyFont="1" applyBorder="1" applyAlignment="1">
      <alignment horizontal="justify" vertical="center"/>
    </xf>
    <xf numFmtId="0" fontId="2" fillId="0" borderId="44" xfId="0" applyFont="1" applyBorder="1" applyAlignment="1">
      <alignment horizontal="justify" vertical="center"/>
    </xf>
    <xf numFmtId="9" fontId="2" fillId="0" borderId="45" xfId="1" applyFont="1" applyBorder="1" applyAlignment="1">
      <alignment horizontal="justify" vertical="center"/>
    </xf>
    <xf numFmtId="0" fontId="2" fillId="0" borderId="45" xfId="0" applyFont="1" applyBorder="1" applyAlignment="1">
      <alignment horizontal="justify" vertical="center"/>
    </xf>
    <xf numFmtId="0" fontId="2" fillId="0" borderId="46" xfId="0" applyFont="1" applyBorder="1" applyAlignment="1">
      <alignment horizontal="justify" vertical="center"/>
    </xf>
    <xf numFmtId="0" fontId="2" fillId="0" borderId="17" xfId="0" applyFont="1" applyBorder="1" applyAlignment="1">
      <alignment horizontal="center" vertical="center"/>
    </xf>
    <xf numFmtId="0" fontId="2" fillId="0" borderId="16" xfId="0" applyFont="1" applyBorder="1" applyAlignment="1">
      <alignment horizontal="center" vertical="center"/>
    </xf>
    <xf numFmtId="0" fontId="2" fillId="0" borderId="45" xfId="0" applyFont="1" applyBorder="1" applyAlignment="1">
      <alignment horizontal="center" vertical="center"/>
    </xf>
    <xf numFmtId="0" fontId="2" fillId="0" borderId="17" xfId="0" applyFont="1" applyBorder="1" applyAlignment="1">
      <alignment horizontal="center"/>
    </xf>
    <xf numFmtId="0" fontId="2" fillId="0" borderId="16" xfId="0" applyFont="1" applyBorder="1" applyAlignment="1">
      <alignment horizontal="center"/>
    </xf>
    <xf numFmtId="0" fontId="2" fillId="0" borderId="6"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7" xfId="0" applyFont="1" applyBorder="1" applyAlignment="1">
      <alignment horizontal="justify" vertical="center"/>
    </xf>
    <xf numFmtId="0" fontId="9" fillId="0" borderId="7" xfId="0" applyFont="1" applyBorder="1" applyAlignment="1">
      <alignment vertical="center"/>
    </xf>
    <xf numFmtId="0" fontId="9" fillId="0" borderId="7" xfId="0" applyFont="1" applyBorder="1" applyAlignment="1">
      <alignment horizontal="left" vertical="center" wrapText="1"/>
    </xf>
    <xf numFmtId="0" fontId="9" fillId="0" borderId="7" xfId="0" applyFont="1" applyBorder="1" applyAlignment="1">
      <alignment vertical="center" wrapText="1"/>
    </xf>
    <xf numFmtId="0" fontId="9" fillId="0" borderId="52" xfId="0" applyFont="1" applyBorder="1" applyAlignment="1">
      <alignment vertical="center" wrapText="1"/>
    </xf>
    <xf numFmtId="0" fontId="9" fillId="0" borderId="7" xfId="0" applyFont="1" applyBorder="1" applyAlignment="1">
      <alignment horizontal="center" vertical="center" wrapText="1"/>
    </xf>
    <xf numFmtId="0" fontId="9" fillId="11" borderId="7" xfId="0" applyFont="1" applyFill="1" applyBorder="1" applyAlignment="1">
      <alignment horizontal="left" vertical="center" wrapText="1"/>
    </xf>
    <xf numFmtId="0" fontId="3" fillId="2" borderId="44" xfId="0" applyFont="1" applyFill="1" applyBorder="1" applyAlignment="1">
      <alignment horizontal="justify" vertical="center" wrapText="1"/>
    </xf>
    <xf numFmtId="0" fontId="3" fillId="2" borderId="45" xfId="0" applyFont="1" applyFill="1" applyBorder="1" applyAlignment="1">
      <alignment horizontal="justify" vertical="center" wrapText="1"/>
    </xf>
    <xf numFmtId="0" fontId="3" fillId="2" borderId="46" xfId="0" applyFont="1" applyFill="1" applyBorder="1" applyAlignment="1">
      <alignment horizontal="justify" vertical="center" wrapText="1"/>
    </xf>
    <xf numFmtId="0" fontId="3" fillId="7" borderId="44" xfId="0" applyFont="1" applyFill="1" applyBorder="1" applyAlignment="1">
      <alignment horizontal="justify" vertical="center" wrapText="1"/>
    </xf>
    <xf numFmtId="0" fontId="3" fillId="7" borderId="45" xfId="0" applyFont="1" applyFill="1" applyBorder="1" applyAlignment="1">
      <alignment horizontal="justify" vertical="center" wrapText="1"/>
    </xf>
    <xf numFmtId="0" fontId="3" fillId="7" borderId="45" xfId="0" applyFont="1" applyFill="1" applyBorder="1" applyAlignment="1">
      <alignment horizontal="center" vertical="center" wrapText="1"/>
    </xf>
    <xf numFmtId="0" fontId="9" fillId="0" borderId="52" xfId="0" applyFont="1" applyBorder="1" applyAlignment="1">
      <alignment horizontal="left" vertical="center" wrapText="1"/>
    </xf>
    <xf numFmtId="0" fontId="9" fillId="0" borderId="52" xfId="0" applyFont="1" applyBorder="1" applyAlignment="1">
      <alignment vertical="center"/>
    </xf>
    <xf numFmtId="0" fontId="9" fillId="0" borderId="52" xfId="0" applyFont="1" applyBorder="1" applyAlignment="1">
      <alignment horizontal="justify" vertical="center" wrapText="1"/>
    </xf>
    <xf numFmtId="0" fontId="11" fillId="11" borderId="7" xfId="0" applyFont="1" applyFill="1" applyBorder="1" applyAlignment="1">
      <alignment horizontal="center" vertical="center" wrapText="1"/>
    </xf>
    <xf numFmtId="0" fontId="9" fillId="11" borderId="7" xfId="0" applyFont="1" applyFill="1" applyBorder="1" applyAlignment="1">
      <alignment horizontal="center" vertical="center"/>
    </xf>
    <xf numFmtId="9" fontId="11" fillId="11" borderId="7" xfId="0" applyNumberFormat="1" applyFont="1" applyFill="1" applyBorder="1" applyAlignment="1">
      <alignment horizontal="center" vertical="center" wrapText="1"/>
    </xf>
    <xf numFmtId="0" fontId="2" fillId="0" borderId="7" xfId="0" applyFont="1" applyBorder="1" applyAlignment="1">
      <alignment horizontal="left" vertical="center" wrapText="1"/>
    </xf>
    <xf numFmtId="0" fontId="7" fillId="6" borderId="7" xfId="0" applyFont="1" applyFill="1" applyBorder="1" applyAlignment="1">
      <alignment horizontal="justify" vertical="center"/>
    </xf>
    <xf numFmtId="0" fontId="7" fillId="6" borderId="7" xfId="0" applyFont="1" applyFill="1" applyBorder="1" applyAlignment="1">
      <alignment horizontal="justify" vertical="center"/>
    </xf>
    <xf numFmtId="0" fontId="14" fillId="0" borderId="7" xfId="0" applyFont="1" applyBorder="1" applyAlignment="1">
      <alignment horizontal="center" vertical="center"/>
    </xf>
    <xf numFmtId="0" fontId="18" fillId="0" borderId="15" xfId="0" applyFont="1" applyBorder="1" applyAlignment="1">
      <alignment vertical="center"/>
    </xf>
    <xf numFmtId="0" fontId="18" fillId="0" borderId="11" xfId="0" applyFont="1" applyBorder="1" applyAlignment="1">
      <alignment vertical="center"/>
    </xf>
    <xf numFmtId="0" fontId="18" fillId="0" borderId="15" xfId="0" applyFont="1" applyBorder="1" applyAlignment="1">
      <alignment horizontal="justify" vertical="center"/>
    </xf>
    <xf numFmtId="0" fontId="18" fillId="0" borderId="11" xfId="0" applyFont="1" applyBorder="1" applyAlignment="1">
      <alignment horizontal="justify" vertical="center"/>
    </xf>
    <xf numFmtId="0" fontId="18" fillId="0" borderId="15" xfId="0" applyFont="1" applyBorder="1" applyAlignment="1">
      <alignment horizontal="center" vertical="center"/>
    </xf>
    <xf numFmtId="0" fontId="18" fillId="0" borderId="17" xfId="0" applyFont="1" applyBorder="1" applyAlignment="1">
      <alignment horizontal="justify" vertical="center"/>
    </xf>
    <xf numFmtId="0" fontId="19" fillId="6" borderId="6" xfId="0" applyFont="1" applyFill="1" applyBorder="1" applyAlignment="1">
      <alignment horizontal="justify" vertical="center"/>
    </xf>
    <xf numFmtId="0" fontId="19" fillId="6" borderId="7" xfId="0" applyFont="1" applyFill="1" applyBorder="1" applyAlignment="1">
      <alignment horizontal="justify"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17" xfId="0" applyFont="1" applyBorder="1" applyAlignment="1">
      <alignment horizontal="justify" vertical="center" wrapText="1"/>
    </xf>
    <xf numFmtId="0" fontId="18" fillId="0" borderId="17" xfId="0" applyFont="1" applyBorder="1" applyAlignment="1">
      <alignment horizontal="center" vertical="center"/>
    </xf>
    <xf numFmtId="0" fontId="18" fillId="0" borderId="11" xfId="0" applyFont="1" applyBorder="1" applyAlignment="1">
      <alignment horizontal="justify" vertical="center" wrapText="1"/>
    </xf>
    <xf numFmtId="0" fontId="18" fillId="0" borderId="11" xfId="0" applyFont="1" applyBorder="1" applyAlignment="1">
      <alignment horizontal="center" vertical="center"/>
    </xf>
    <xf numFmtId="0" fontId="18" fillId="0" borderId="16" xfId="0" applyFont="1" applyBorder="1" applyAlignment="1">
      <alignment horizontal="justify" vertical="center"/>
    </xf>
    <xf numFmtId="0" fontId="18" fillId="0" borderId="16" xfId="0" applyFont="1" applyBorder="1" applyAlignment="1">
      <alignment horizontal="justify" vertical="center" wrapText="1"/>
    </xf>
    <xf numFmtId="0" fontId="18" fillId="0" borderId="16" xfId="0" applyFont="1" applyBorder="1" applyAlignment="1">
      <alignment horizontal="center" vertical="center"/>
    </xf>
    <xf numFmtId="0" fontId="16" fillId="2" borderId="44" xfId="0" applyFont="1" applyFill="1" applyBorder="1" applyAlignment="1">
      <alignment horizontal="justify" vertical="center" wrapText="1"/>
    </xf>
    <xf numFmtId="0" fontId="16" fillId="2" borderId="45" xfId="0" applyFont="1" applyFill="1" applyBorder="1" applyAlignment="1">
      <alignment horizontal="justify" vertical="center" wrapText="1"/>
    </xf>
    <xf numFmtId="0" fontId="16" fillId="2" borderId="46" xfId="0" applyFont="1" applyFill="1" applyBorder="1" applyAlignment="1">
      <alignment horizontal="justify" vertical="center" wrapText="1"/>
    </xf>
    <xf numFmtId="0" fontId="16" fillId="7" borderId="44" xfId="0" applyFont="1" applyFill="1" applyBorder="1" applyAlignment="1">
      <alignment horizontal="justify" vertical="center" wrapText="1"/>
    </xf>
    <xf numFmtId="0" fontId="16" fillId="7" borderId="45" xfId="0" applyFont="1" applyFill="1" applyBorder="1" applyAlignment="1">
      <alignment horizontal="justify" vertical="center" wrapText="1"/>
    </xf>
    <xf numFmtId="0" fontId="16" fillId="7" borderId="45" xfId="0" applyFont="1" applyFill="1" applyBorder="1" applyAlignment="1">
      <alignment horizontal="center" vertical="center" wrapText="1"/>
    </xf>
    <xf numFmtId="0" fontId="16" fillId="7" borderId="8" xfId="0" applyFont="1" applyFill="1" applyBorder="1" applyAlignment="1">
      <alignment horizontal="justify" vertical="center" wrapText="1"/>
    </xf>
    <xf numFmtId="0" fontId="16" fillId="3" borderId="6" xfId="0" applyFont="1" applyFill="1" applyBorder="1" applyAlignment="1">
      <alignment horizontal="justify" vertical="center" wrapText="1"/>
    </xf>
    <xf numFmtId="0" fontId="16" fillId="3" borderId="7" xfId="0" applyFont="1" applyFill="1" applyBorder="1" applyAlignment="1">
      <alignment horizontal="justify" vertical="center" wrapText="1"/>
    </xf>
    <xf numFmtId="0" fontId="16" fillId="3" borderId="8" xfId="0" applyFont="1" applyFill="1" applyBorder="1" applyAlignment="1">
      <alignment horizontal="justify" vertical="center" wrapText="1"/>
    </xf>
    <xf numFmtId="0" fontId="16" fillId="8" borderId="6" xfId="0" applyFont="1" applyFill="1" applyBorder="1" applyAlignment="1">
      <alignment horizontal="justify" vertical="center" wrapText="1"/>
    </xf>
    <xf numFmtId="0" fontId="16" fillId="8" borderId="7" xfId="0" applyFont="1" applyFill="1" applyBorder="1" applyAlignment="1">
      <alignment horizontal="justify" vertical="center" wrapText="1"/>
    </xf>
    <xf numFmtId="0" fontId="16" fillId="8" borderId="8" xfId="0" applyFont="1" applyFill="1" applyBorder="1" applyAlignment="1">
      <alignment horizontal="justify" vertical="center" wrapText="1"/>
    </xf>
    <xf numFmtId="0" fontId="16" fillId="4" borderId="6" xfId="0" applyFont="1" applyFill="1" applyBorder="1" applyAlignment="1">
      <alignment horizontal="justify" vertical="center" wrapText="1"/>
    </xf>
    <xf numFmtId="0" fontId="16" fillId="4" borderId="7" xfId="0" applyFont="1" applyFill="1" applyBorder="1" applyAlignment="1">
      <alignment horizontal="justify" vertical="center" wrapText="1"/>
    </xf>
    <xf numFmtId="0" fontId="16" fillId="4" borderId="8" xfId="0" applyFont="1" applyFill="1" applyBorder="1" applyAlignment="1">
      <alignment horizontal="justify" vertical="center" wrapText="1"/>
    </xf>
    <xf numFmtId="0" fontId="16" fillId="9" borderId="6" xfId="0" applyFont="1" applyFill="1" applyBorder="1" applyAlignment="1">
      <alignment horizontal="justify" vertical="center" wrapText="1"/>
    </xf>
    <xf numFmtId="0" fontId="16" fillId="9" borderId="7" xfId="0" applyFont="1" applyFill="1" applyBorder="1" applyAlignment="1">
      <alignment horizontal="justify" vertical="center" wrapText="1"/>
    </xf>
    <xf numFmtId="0" fontId="16" fillId="9" borderId="8" xfId="0" applyFont="1" applyFill="1" applyBorder="1" applyAlignment="1">
      <alignment horizontal="justify" vertical="center" wrapText="1"/>
    </xf>
    <xf numFmtId="0" fontId="18" fillId="0" borderId="6" xfId="0" applyFont="1" applyBorder="1" applyAlignment="1">
      <alignment horizontal="justify" vertical="center"/>
    </xf>
    <xf numFmtId="0" fontId="18" fillId="14" borderId="7" xfId="0" applyFont="1" applyFill="1" applyBorder="1" applyAlignment="1">
      <alignment horizontal="left" vertical="center" wrapText="1"/>
    </xf>
    <xf numFmtId="0" fontId="18" fillId="0" borderId="7" xfId="0" applyFont="1" applyBorder="1" applyAlignment="1" applyProtection="1">
      <alignment horizontal="justify" vertical="center"/>
      <protection locked="0"/>
    </xf>
    <xf numFmtId="9" fontId="18" fillId="0" borderId="7" xfId="1" applyFont="1" applyBorder="1" applyAlignment="1">
      <alignment horizontal="justify" vertical="center"/>
    </xf>
    <xf numFmtId="0" fontId="20" fillId="0" borderId="7" xfId="0" applyFont="1" applyBorder="1" applyAlignment="1">
      <alignment horizontal="left" vertical="center" wrapText="1"/>
    </xf>
    <xf numFmtId="0" fontId="20" fillId="0" borderId="7" xfId="0" applyFont="1" applyBorder="1" applyAlignment="1">
      <alignment horizontal="center" vertical="center" wrapText="1"/>
    </xf>
    <xf numFmtId="0" fontId="20" fillId="11" borderId="7" xfId="0" applyFont="1" applyFill="1" applyBorder="1" applyAlignment="1">
      <alignment horizontal="center" vertical="center" wrapText="1"/>
    </xf>
    <xf numFmtId="9" fontId="20" fillId="0" borderId="7" xfId="1" applyFont="1" applyBorder="1" applyAlignment="1">
      <alignment horizontal="center" vertical="center" wrapText="1"/>
    </xf>
    <xf numFmtId="9" fontId="20" fillId="0" borderId="7" xfId="0" applyNumberFormat="1" applyFont="1" applyBorder="1" applyAlignment="1">
      <alignment horizontal="center" vertical="center" wrapText="1"/>
    </xf>
    <xf numFmtId="0" fontId="18" fillId="0" borderId="8" xfId="0" applyFont="1" applyBorder="1" applyAlignment="1">
      <alignment horizontal="justify" vertical="center"/>
    </xf>
    <xf numFmtId="0" fontId="18" fillId="0" borderId="7" xfId="0" applyFont="1" applyBorder="1" applyAlignment="1">
      <alignment horizontal="justify" vertical="center"/>
    </xf>
    <xf numFmtId="0" fontId="18" fillId="0" borderId="52" xfId="0" applyFont="1" applyBorder="1" applyAlignment="1">
      <alignment vertical="center" wrapText="1"/>
    </xf>
    <xf numFmtId="0" fontId="18" fillId="0" borderId="7" xfId="0" applyFont="1" applyBorder="1" applyAlignment="1">
      <alignment horizontal="center" vertical="center" wrapText="1"/>
    </xf>
    <xf numFmtId="0" fontId="18" fillId="0" borderId="7" xfId="0" applyFont="1" applyBorder="1" applyAlignment="1">
      <alignment vertical="center" wrapText="1"/>
    </xf>
    <xf numFmtId="0" fontId="18" fillId="0" borderId="7" xfId="1" applyNumberFormat="1" applyFont="1" applyBorder="1" applyAlignment="1">
      <alignment horizontal="center" vertical="center" wrapText="1"/>
    </xf>
    <xf numFmtId="0" fontId="18" fillId="0" borderId="52" xfId="0" applyFont="1" applyBorder="1" applyAlignment="1">
      <alignment horizontal="left" vertical="center" wrapText="1"/>
    </xf>
    <xf numFmtId="0" fontId="18" fillId="0" borderId="52" xfId="0" applyFont="1" applyBorder="1" applyAlignment="1">
      <alignment vertical="center"/>
    </xf>
    <xf numFmtId="0" fontId="20" fillId="0" borderId="7" xfId="0" applyFont="1" applyBorder="1" applyAlignment="1">
      <alignment vertical="center" wrapText="1"/>
    </xf>
    <xf numFmtId="0" fontId="18" fillId="0" borderId="52" xfId="0" applyFont="1" applyBorder="1" applyAlignment="1">
      <alignment horizontal="justify" vertical="center" wrapText="1"/>
    </xf>
    <xf numFmtId="0" fontId="18" fillId="0" borderId="17" xfId="1" applyNumberFormat="1" applyFont="1" applyBorder="1" applyAlignment="1">
      <alignment horizontal="center" vertical="center"/>
    </xf>
    <xf numFmtId="0" fontId="18" fillId="0" borderId="7" xfId="1" applyNumberFormat="1" applyFont="1" applyBorder="1" applyAlignment="1">
      <alignment horizontal="center" vertical="center"/>
    </xf>
    <xf numFmtId="0" fontId="18" fillId="0" borderId="7" xfId="0" applyFont="1" applyBorder="1" applyAlignment="1">
      <alignment vertical="center"/>
    </xf>
    <xf numFmtId="0" fontId="18" fillId="0" borderId="23" xfId="0" applyFont="1" applyBorder="1" applyAlignment="1">
      <alignment horizontal="justify" vertical="center"/>
    </xf>
    <xf numFmtId="9" fontId="18" fillId="0" borderId="10" xfId="1" applyFont="1" applyBorder="1" applyAlignment="1">
      <alignment horizontal="justify" vertical="center"/>
    </xf>
    <xf numFmtId="0" fontId="18" fillId="11" borderId="7" xfId="0" applyFont="1" applyFill="1" applyBorder="1" applyAlignment="1">
      <alignment horizontal="center" vertical="center"/>
    </xf>
    <xf numFmtId="0" fontId="18" fillId="0" borderId="7" xfId="2" applyNumberFormat="1" applyFont="1" applyBorder="1" applyAlignment="1">
      <alignment horizontal="center" vertical="center"/>
    </xf>
    <xf numFmtId="9" fontId="18" fillId="0" borderId="7" xfId="1" applyFont="1" applyFill="1" applyBorder="1" applyAlignment="1">
      <alignment horizontal="justify" vertical="center"/>
    </xf>
    <xf numFmtId="9" fontId="18" fillId="0" borderId="7" xfId="1" applyFont="1" applyBorder="1" applyAlignment="1">
      <alignment horizontal="center" vertical="center" wrapText="1"/>
    </xf>
    <xf numFmtId="0" fontId="18" fillId="0" borderId="8" xfId="0" applyFont="1" applyFill="1" applyBorder="1" applyAlignment="1">
      <alignment horizontal="justify" vertical="center"/>
    </xf>
    <xf numFmtId="0" fontId="18" fillId="0" borderId="6" xfId="0" applyFont="1" applyFill="1" applyBorder="1" applyAlignment="1">
      <alignment horizontal="justify" vertical="center"/>
    </xf>
    <xf numFmtId="0" fontId="18" fillId="0" borderId="7" xfId="0" applyFont="1" applyFill="1" applyBorder="1" applyAlignment="1">
      <alignment horizontal="justify" vertical="center"/>
    </xf>
    <xf numFmtId="0" fontId="18" fillId="0" borderId="15" xfId="0" applyFont="1" applyFill="1" applyBorder="1" applyAlignment="1">
      <alignment horizontal="justify" vertical="center"/>
    </xf>
    <xf numFmtId="0" fontId="18" fillId="0" borderId="11" xfId="0" applyFont="1" applyFill="1" applyBorder="1" applyAlignment="1">
      <alignment horizontal="justify" vertical="center"/>
    </xf>
    <xf numFmtId="9" fontId="18" fillId="11" borderId="7" xfId="0" applyNumberFormat="1" applyFont="1" applyFill="1" applyBorder="1" applyAlignment="1">
      <alignment horizontal="center" vertical="center" wrapText="1"/>
    </xf>
    <xf numFmtId="9" fontId="20" fillId="11" borderId="7" xfId="0" applyNumberFormat="1" applyFont="1" applyFill="1" applyBorder="1" applyAlignment="1">
      <alignment horizontal="center" vertical="center" wrapText="1"/>
    </xf>
    <xf numFmtId="0" fontId="18" fillId="13" borderId="7" xfId="0" applyFont="1" applyFill="1" applyBorder="1" applyAlignment="1">
      <alignment horizontal="left" vertical="center" wrapText="1"/>
    </xf>
    <xf numFmtId="0" fontId="20" fillId="0" borderId="7" xfId="0" applyFont="1" applyBorder="1" applyAlignment="1" applyProtection="1">
      <alignment horizontal="justify" vertical="center"/>
      <protection locked="0"/>
    </xf>
    <xf numFmtId="0" fontId="20" fillId="0" borderId="52" xfId="0" applyFont="1" applyBorder="1" applyAlignment="1">
      <alignment horizontal="left" vertical="center" wrapText="1"/>
    </xf>
    <xf numFmtId="9" fontId="20" fillId="0" borderId="7" xfId="0" applyNumberFormat="1" applyFont="1" applyBorder="1" applyAlignment="1">
      <alignment vertical="center" wrapText="1"/>
    </xf>
    <xf numFmtId="0" fontId="20" fillId="0" borderId="7" xfId="1" applyNumberFormat="1" applyFont="1" applyBorder="1" applyAlignment="1">
      <alignment vertical="center" wrapText="1"/>
    </xf>
    <xf numFmtId="0" fontId="18" fillId="0" borderId="7" xfId="0" applyFont="1" applyBorder="1" applyAlignment="1">
      <alignment horizontal="left" vertical="center" wrapText="1"/>
    </xf>
    <xf numFmtId="0" fontId="21" fillId="0" borderId="0" xfId="0" applyFont="1" applyAlignment="1">
      <alignment horizontal="center" vertical="center"/>
    </xf>
    <xf numFmtId="0" fontId="18" fillId="11" borderId="7" xfId="0" applyFont="1" applyFill="1" applyBorder="1" applyAlignment="1">
      <alignment horizontal="left" vertical="center" wrapText="1"/>
    </xf>
    <xf numFmtId="0" fontId="18" fillId="11" borderId="7" xfId="0" applyFont="1" applyFill="1" applyBorder="1" applyAlignment="1">
      <alignment vertical="center" wrapText="1"/>
    </xf>
    <xf numFmtId="0" fontId="18" fillId="11" borderId="7" xfId="0" applyFont="1" applyFill="1" applyBorder="1" applyAlignment="1">
      <alignment horizontal="justify" vertical="center" wrapText="1"/>
    </xf>
    <xf numFmtId="0" fontId="18" fillId="0" borderId="52" xfId="0" applyFont="1" applyBorder="1" applyAlignment="1">
      <alignment horizontal="justify" vertical="center"/>
    </xf>
    <xf numFmtId="0" fontId="18" fillId="0" borderId="7" xfId="0" applyFont="1" applyBorder="1" applyAlignment="1">
      <alignment horizontal="justify" vertical="center" wrapText="1"/>
    </xf>
    <xf numFmtId="0" fontId="18" fillId="0" borderId="44" xfId="0" applyFont="1" applyBorder="1" applyAlignment="1">
      <alignment horizontal="justify" vertical="center"/>
    </xf>
    <xf numFmtId="0" fontId="18" fillId="0" borderId="54" xfId="0" applyFont="1" applyBorder="1" applyAlignment="1">
      <alignment horizontal="justify" vertical="center"/>
    </xf>
    <xf numFmtId="9" fontId="18" fillId="0" borderId="45" xfId="1" applyFont="1" applyBorder="1" applyAlignment="1">
      <alignment horizontal="justify" vertical="center"/>
    </xf>
    <xf numFmtId="0" fontId="18" fillId="0" borderId="45" xfId="0" applyFont="1" applyFill="1" applyBorder="1" applyAlignment="1">
      <alignment horizontal="justify" vertical="center"/>
    </xf>
    <xf numFmtId="0" fontId="18" fillId="0" borderId="45" xfId="0" applyFont="1" applyBorder="1" applyAlignment="1">
      <alignment horizontal="justify" vertical="center"/>
    </xf>
    <xf numFmtId="0" fontId="18" fillId="0" borderId="45" xfId="0" applyFont="1" applyBorder="1" applyAlignment="1">
      <alignment horizontal="center" vertical="center"/>
    </xf>
    <xf numFmtId="0" fontId="18" fillId="0" borderId="46" xfId="0" applyFont="1" applyBorder="1" applyAlignment="1">
      <alignment horizontal="justify" vertical="center"/>
    </xf>
    <xf numFmtId="0" fontId="18" fillId="12" borderId="7" xfId="0" applyFont="1" applyFill="1" applyBorder="1" applyAlignment="1">
      <alignment horizontal="center" vertical="center"/>
    </xf>
    <xf numFmtId="0" fontId="18" fillId="12" borderId="7" xfId="0" applyFont="1" applyFill="1" applyBorder="1" applyAlignment="1">
      <alignment horizontal="center" vertical="center" wrapText="1"/>
    </xf>
    <xf numFmtId="0" fontId="16" fillId="12" borderId="7" xfId="0" applyFont="1" applyFill="1" applyBorder="1" applyAlignment="1">
      <alignment horizontal="center" vertical="center" wrapText="1"/>
    </xf>
    <xf numFmtId="9" fontId="18" fillId="12" borderId="7" xfId="1" applyFont="1" applyFill="1" applyBorder="1" applyAlignment="1">
      <alignment horizontal="center" vertical="center"/>
    </xf>
    <xf numFmtId="0" fontId="18" fillId="0" borderId="12" xfId="0" applyFont="1" applyBorder="1"/>
    <xf numFmtId="9" fontId="16" fillId="0" borderId="28" xfId="1" applyFont="1" applyBorder="1" applyAlignment="1">
      <alignment horizontal="center" vertical="center"/>
    </xf>
    <xf numFmtId="0" fontId="18" fillId="0" borderId="14" xfId="0" applyFont="1" applyBorder="1"/>
    <xf numFmtId="0" fontId="18" fillId="0" borderId="17" xfId="0" applyFont="1" applyBorder="1"/>
    <xf numFmtId="0" fontId="18" fillId="0" borderId="17" xfId="0" applyFont="1" applyBorder="1" applyAlignment="1">
      <alignment horizontal="center"/>
    </xf>
    <xf numFmtId="0" fontId="16" fillId="3" borderId="29" xfId="0" applyFont="1" applyFill="1" applyBorder="1" applyAlignment="1">
      <alignment vertical="center"/>
    </xf>
    <xf numFmtId="0" fontId="18" fillId="3" borderId="28" xfId="0" applyFont="1" applyFill="1" applyBorder="1"/>
    <xf numFmtId="0" fontId="16" fillId="8" borderId="28" xfId="0" applyFont="1" applyFill="1" applyBorder="1" applyAlignment="1">
      <alignment vertical="center"/>
    </xf>
    <xf numFmtId="0" fontId="18" fillId="8" borderId="30" xfId="0" applyFont="1" applyFill="1" applyBorder="1" applyAlignment="1">
      <alignment vertical="center"/>
    </xf>
    <xf numFmtId="0" fontId="16" fillId="3" borderId="28" xfId="0" applyFont="1" applyFill="1" applyBorder="1" applyAlignment="1">
      <alignment horizontal="center" vertical="center"/>
    </xf>
    <xf numFmtId="0" fontId="18" fillId="3" borderId="30" xfId="0" applyFont="1" applyFill="1" applyBorder="1" applyAlignment="1">
      <alignment horizontal="center" vertical="center"/>
    </xf>
    <xf numFmtId="0" fontId="16" fillId="4" borderId="28" xfId="0" applyFont="1" applyFill="1" applyBorder="1" applyAlignment="1">
      <alignment horizontal="center" vertical="center"/>
    </xf>
    <xf numFmtId="0" fontId="18" fillId="0" borderId="13" xfId="0" applyFont="1" applyBorder="1"/>
    <xf numFmtId="0" fontId="16" fillId="9" borderId="28" xfId="0" applyFont="1" applyFill="1" applyBorder="1" applyAlignment="1">
      <alignment vertical="center"/>
    </xf>
    <xf numFmtId="0" fontId="18" fillId="0" borderId="11" xfId="0" applyFont="1" applyBorder="1"/>
    <xf numFmtId="0" fontId="18" fillId="0" borderId="17" xfId="0" applyFont="1" applyBorder="1" applyAlignment="1">
      <alignment wrapText="1"/>
    </xf>
    <xf numFmtId="0" fontId="18" fillId="0" borderId="11" xfId="0" applyFont="1" applyBorder="1" applyAlignment="1">
      <alignment horizontal="center"/>
    </xf>
    <xf numFmtId="0" fontId="18" fillId="0" borderId="11" xfId="0" applyFont="1" applyBorder="1" applyAlignment="1">
      <alignment wrapText="1"/>
    </xf>
    <xf numFmtId="0" fontId="18" fillId="0" borderId="16" xfId="0" applyFont="1" applyBorder="1"/>
    <xf numFmtId="0" fontId="18" fillId="0" borderId="16" xfId="0" applyFont="1" applyBorder="1" applyAlignment="1">
      <alignment horizontal="center"/>
    </xf>
    <xf numFmtId="0" fontId="18" fillId="0" borderId="32" xfId="0" applyFont="1" applyBorder="1" applyAlignment="1">
      <alignment wrapText="1"/>
    </xf>
    <xf numFmtId="0" fontId="18" fillId="0" borderId="15" xfId="0" applyFont="1" applyBorder="1"/>
    <xf numFmtId="0" fontId="14" fillId="0" borderId="7" xfId="0" applyFont="1" applyBorder="1" applyAlignment="1" applyProtection="1">
      <alignment horizontal="center" vertical="center" wrapText="1"/>
      <protection locked="0"/>
    </xf>
    <xf numFmtId="9" fontId="14" fillId="0" borderId="7" xfId="0" applyNumberFormat="1" applyFont="1" applyBorder="1" applyAlignment="1" applyProtection="1">
      <alignment horizontal="center" vertical="center" wrapText="1"/>
      <protection locked="0"/>
    </xf>
    <xf numFmtId="0" fontId="14" fillId="0" borderId="7" xfId="0" applyFont="1" applyBorder="1" applyAlignment="1" applyProtection="1">
      <alignment horizontal="left" vertical="center" wrapText="1"/>
      <protection locked="0"/>
    </xf>
    <xf numFmtId="0" fontId="9" fillId="0" borderId="7" xfId="0" applyFont="1" applyBorder="1" applyAlignment="1">
      <alignment horizontal="center" vertical="center"/>
    </xf>
    <xf numFmtId="9" fontId="2" fillId="0" borderId="10" xfId="1" applyFont="1" applyFill="1" applyBorder="1" applyAlignment="1">
      <alignment horizontal="justify" vertical="center"/>
    </xf>
    <xf numFmtId="0" fontId="14" fillId="0" borderId="7" xfId="0" applyFont="1" applyBorder="1" applyAlignment="1" applyProtection="1">
      <alignment horizontal="justify" vertical="center" wrapText="1"/>
      <protection locked="0"/>
    </xf>
    <xf numFmtId="0" fontId="14" fillId="0" borderId="7" xfId="0" applyFont="1" applyBorder="1" applyAlignment="1">
      <alignment horizontal="center" vertical="center" wrapText="1"/>
    </xf>
    <xf numFmtId="0" fontId="14" fillId="0" borderId="8" xfId="0" applyFont="1" applyBorder="1" applyAlignment="1" applyProtection="1">
      <alignment horizontal="center" vertical="center" wrapText="1"/>
      <protection locked="0"/>
    </xf>
    <xf numFmtId="0" fontId="22" fillId="0" borderId="45" xfId="0" applyFont="1" applyBorder="1" applyAlignment="1">
      <alignment horizontal="left" vertical="center" wrapText="1"/>
    </xf>
    <xf numFmtId="9" fontId="14" fillId="0" borderId="7" xfId="0" applyNumberFormat="1" applyFont="1" applyBorder="1" applyAlignment="1">
      <alignment horizontal="center" vertical="center"/>
    </xf>
    <xf numFmtId="0" fontId="23" fillId="0" borderId="7" xfId="0" applyFont="1" applyBorder="1" applyAlignment="1">
      <alignment horizontal="center" vertical="center" wrapText="1"/>
    </xf>
    <xf numFmtId="0" fontId="23" fillId="0" borderId="55" xfId="0" applyFont="1" applyBorder="1" applyAlignment="1">
      <alignment horizontal="center" vertical="center" wrapText="1"/>
    </xf>
    <xf numFmtId="9" fontId="9" fillId="0" borderId="17" xfId="0" applyNumberFormat="1" applyFont="1" applyBorder="1" applyAlignment="1">
      <alignment horizontal="justify" vertical="center" wrapText="1"/>
    </xf>
    <xf numFmtId="9" fontId="9" fillId="0" borderId="7" xfId="0" applyNumberFormat="1" applyFont="1" applyBorder="1" applyAlignment="1">
      <alignment horizontal="justify" vertical="center" wrapText="1"/>
    </xf>
    <xf numFmtId="0" fontId="9" fillId="0" borderId="7" xfId="0" applyFont="1" applyBorder="1" applyAlignment="1">
      <alignment horizontal="justify" vertical="center" wrapText="1"/>
    </xf>
    <xf numFmtId="1" fontId="9" fillId="0" borderId="7" xfId="0" applyNumberFormat="1" applyFont="1" applyBorder="1" applyAlignment="1">
      <alignment horizontal="center" vertical="center"/>
    </xf>
    <xf numFmtId="0" fontId="23" fillId="0" borderId="56" xfId="0" applyFont="1" applyBorder="1" applyAlignment="1">
      <alignment horizontal="center" vertical="center" wrapText="1"/>
    </xf>
    <xf numFmtId="1" fontId="9" fillId="0" borderId="17" xfId="0" applyNumberFormat="1" applyFont="1" applyBorder="1" applyAlignment="1">
      <alignment horizontal="center" vertical="center" wrapText="1"/>
    </xf>
    <xf numFmtId="0" fontId="2" fillId="0" borderId="8" xfId="0" applyFont="1" applyBorder="1" applyAlignment="1">
      <alignment horizontal="justify" vertical="center" wrapText="1"/>
    </xf>
    <xf numFmtId="0" fontId="2" fillId="0" borderId="45" xfId="0" applyFont="1" applyBorder="1" applyAlignment="1">
      <alignment horizontal="justify" vertical="center" wrapText="1"/>
    </xf>
    <xf numFmtId="0" fontId="2" fillId="0" borderId="46" xfId="0" applyFont="1" applyBorder="1" applyAlignment="1">
      <alignment horizontal="justify" vertical="center" wrapText="1"/>
    </xf>
    <xf numFmtId="0" fontId="2" fillId="0" borderId="17" xfId="0" applyFont="1" applyBorder="1" applyAlignment="1">
      <alignment vertical="center"/>
    </xf>
    <xf numFmtId="0" fontId="7" fillId="6" borderId="6" xfId="0" applyFont="1" applyFill="1" applyBorder="1" applyAlignment="1">
      <alignment horizontal="center" vertical="center"/>
    </xf>
    <xf numFmtId="0" fontId="7" fillId="6" borderId="7" xfId="0" applyFont="1" applyFill="1" applyBorder="1" applyAlignment="1">
      <alignment horizontal="center"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0" fontId="2" fillId="0" borderId="16" xfId="0" applyFont="1" applyBorder="1" applyAlignment="1">
      <alignment vertical="center"/>
    </xf>
    <xf numFmtId="0" fontId="4" fillId="0" borderId="15" xfId="0" applyFont="1" applyBorder="1" applyAlignment="1">
      <alignment vertical="center"/>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7" borderId="6" xfId="0" applyFont="1" applyFill="1" applyBorder="1" applyAlignment="1">
      <alignment horizontal="center" vertical="center" wrapText="1"/>
    </xf>
    <xf numFmtId="0" fontId="25" fillId="7" borderId="7" xfId="0" applyFont="1" applyFill="1" applyBorder="1" applyAlignment="1">
      <alignment horizontal="center" vertical="center" wrapText="1"/>
    </xf>
    <xf numFmtId="0" fontId="25" fillId="7" borderId="8"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7" xfId="0" applyFont="1" applyFill="1" applyBorder="1" applyAlignment="1">
      <alignment horizontal="center" vertical="center" wrapText="1"/>
    </xf>
    <xf numFmtId="0" fontId="3" fillId="8" borderId="8"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9" borderId="6" xfId="0" applyFont="1" applyFill="1" applyBorder="1" applyAlignment="1">
      <alignment horizontal="center" vertical="center" wrapText="1"/>
    </xf>
    <xf numFmtId="0" fontId="3" fillId="9" borderId="7" xfId="0" applyFont="1" applyFill="1" applyBorder="1" applyAlignment="1">
      <alignment horizontal="center" vertical="center" wrapText="1"/>
    </xf>
    <xf numFmtId="0" fontId="3" fillId="9" borderId="8" xfId="0" applyFont="1" applyFill="1" applyBorder="1" applyAlignment="1">
      <alignment horizontal="center" vertical="center" wrapText="1"/>
    </xf>
    <xf numFmtId="0" fontId="26" fillId="0" borderId="6" xfId="0" applyFont="1" applyBorder="1" applyAlignment="1">
      <alignment horizontal="center" vertical="center" wrapText="1"/>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9" fontId="26" fillId="0" borderId="7" xfId="1" applyFont="1" applyFill="1" applyBorder="1" applyAlignment="1">
      <alignment horizontal="center" vertical="center"/>
    </xf>
    <xf numFmtId="0" fontId="26" fillId="0" borderId="7" xfId="0" applyFont="1" applyBorder="1" applyAlignment="1">
      <alignment horizontal="center" vertical="center" wrapText="1"/>
    </xf>
    <xf numFmtId="0" fontId="26" fillId="0" borderId="7" xfId="0" applyFont="1" applyBorder="1" applyAlignment="1">
      <alignment horizontal="center" vertical="center"/>
    </xf>
    <xf numFmtId="0" fontId="26" fillId="0" borderId="8" xfId="0" applyFont="1" applyBorder="1" applyAlignment="1">
      <alignment horizontal="left"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6" xfId="0" applyFont="1" applyBorder="1" applyAlignment="1">
      <alignment horizontal="left" vertical="center"/>
    </xf>
    <xf numFmtId="0" fontId="24" fillId="0" borderId="15" xfId="0" applyFont="1" applyBorder="1" applyAlignment="1">
      <alignment horizontal="center" vertical="center"/>
    </xf>
    <xf numFmtId="0" fontId="24" fillId="0" borderId="11" xfId="0" applyFont="1" applyBorder="1" applyAlignment="1">
      <alignment horizontal="center" vertical="center"/>
    </xf>
    <xf numFmtId="9" fontId="26" fillId="0" borderId="7" xfId="0" applyNumberFormat="1" applyFont="1" applyBorder="1" applyAlignment="1">
      <alignment horizontal="center" vertical="center" wrapText="1"/>
    </xf>
    <xf numFmtId="0" fontId="24" fillId="0" borderId="7" xfId="0" applyFont="1" applyBorder="1" applyAlignment="1">
      <alignment vertical="center"/>
    </xf>
    <xf numFmtId="0" fontId="24" fillId="0" borderId="8" xfId="0" applyFont="1" applyBorder="1" applyAlignment="1">
      <alignment vertical="center"/>
    </xf>
    <xf numFmtId="0" fontId="24" fillId="0" borderId="6" xfId="0" applyFont="1" applyBorder="1" applyAlignment="1">
      <alignment horizontal="left" vertical="center" wrapText="1"/>
    </xf>
    <xf numFmtId="0" fontId="24" fillId="0" borderId="15" xfId="0" applyFont="1" applyBorder="1" applyAlignment="1">
      <alignment vertical="center"/>
    </xf>
    <xf numFmtId="0" fontId="24" fillId="0" borderId="11" xfId="0" applyFont="1" applyBorder="1" applyAlignment="1">
      <alignment vertical="center"/>
    </xf>
    <xf numFmtId="0" fontId="26" fillId="0" borderId="7" xfId="0" applyFont="1" applyBorder="1" applyAlignment="1">
      <alignment horizontal="left" vertical="center"/>
    </xf>
    <xf numFmtId="9" fontId="26" fillId="0" borderId="7" xfId="0" applyNumberFormat="1" applyFont="1" applyBorder="1" applyAlignment="1">
      <alignment horizontal="center" vertical="center"/>
    </xf>
    <xf numFmtId="9" fontId="26" fillId="0" borderId="7" xfId="1" applyFont="1" applyBorder="1" applyAlignment="1">
      <alignment horizontal="center" vertical="center"/>
    </xf>
    <xf numFmtId="0" fontId="27" fillId="0" borderId="11" xfId="0" applyFont="1" applyBorder="1" applyAlignment="1">
      <alignment horizontal="center" vertical="center"/>
    </xf>
    <xf numFmtId="0" fontId="26" fillId="0" borderId="7" xfId="0" applyFont="1" applyBorder="1" applyAlignment="1" applyProtection="1">
      <alignment horizontal="left" vertical="center" wrapText="1"/>
      <protection locked="0"/>
    </xf>
    <xf numFmtId="0" fontId="26" fillId="15" borderId="7" xfId="0" applyFont="1" applyFill="1" applyBorder="1" applyAlignment="1">
      <alignment horizontal="center" vertical="center" wrapText="1"/>
    </xf>
    <xf numFmtId="0" fontId="26" fillId="0" borderId="57" xfId="0" applyFont="1" applyBorder="1" applyAlignment="1">
      <alignment horizontal="left" vertical="center" wrapText="1"/>
    </xf>
    <xf numFmtId="9" fontId="26" fillId="0" borderId="45" xfId="1" applyFont="1" applyFill="1" applyBorder="1" applyAlignment="1">
      <alignment horizontal="center" vertical="center"/>
    </xf>
    <xf numFmtId="0" fontId="26" fillId="0" borderId="45" xfId="0" applyFont="1" applyBorder="1" applyAlignment="1">
      <alignment horizontal="center" vertical="center"/>
    </xf>
    <xf numFmtId="0" fontId="26" fillId="0" borderId="46" xfId="0" applyFont="1" applyBorder="1" applyAlignment="1">
      <alignment horizontal="left" vertical="center"/>
    </xf>
    <xf numFmtId="0" fontId="24" fillId="0" borderId="44" xfId="0" applyFont="1" applyBorder="1" applyAlignment="1">
      <alignment horizontal="center" vertical="center"/>
    </xf>
    <xf numFmtId="0" fontId="24" fillId="0" borderId="45" xfId="0" applyFont="1" applyBorder="1" applyAlignment="1">
      <alignment vertical="center"/>
    </xf>
    <xf numFmtId="0" fontId="24" fillId="0" borderId="45" xfId="0" applyFont="1" applyBorder="1" applyAlignment="1">
      <alignment horizontal="center" vertical="center"/>
    </xf>
    <xf numFmtId="0" fontId="24" fillId="0" borderId="46" xfId="0" applyFont="1" applyBorder="1" applyAlignment="1">
      <alignment vertical="center"/>
    </xf>
    <xf numFmtId="9" fontId="28" fillId="12" borderId="7" xfId="1" applyFont="1" applyFill="1" applyBorder="1" applyAlignment="1">
      <alignment horizontal="center" vertical="center"/>
    </xf>
    <xf numFmtId="0" fontId="26" fillId="12" borderId="7" xfId="0" applyFont="1" applyFill="1" applyBorder="1" applyAlignment="1">
      <alignment horizontal="center" vertical="center"/>
    </xf>
    <xf numFmtId="0" fontId="26" fillId="12" borderId="9" xfId="0" applyFont="1" applyFill="1" applyBorder="1" applyAlignment="1">
      <alignment horizontal="center" vertical="center"/>
    </xf>
    <xf numFmtId="0" fontId="24" fillId="12" borderId="6" xfId="0" applyFont="1" applyFill="1" applyBorder="1" applyAlignment="1">
      <alignment horizontal="center" vertical="center"/>
    </xf>
    <xf numFmtId="0" fontId="24" fillId="12" borderId="7" xfId="0" applyFont="1" applyFill="1" applyBorder="1" applyAlignment="1">
      <alignment horizontal="center" vertical="center"/>
    </xf>
    <xf numFmtId="0" fontId="24" fillId="12" borderId="8" xfId="0" applyFont="1" applyFill="1" applyBorder="1" applyAlignment="1">
      <alignment horizontal="center" vertical="center"/>
    </xf>
    <xf numFmtId="9" fontId="28" fillId="0" borderId="28" xfId="1" applyFont="1" applyBorder="1" applyAlignment="1">
      <alignment horizontal="center" vertical="center"/>
    </xf>
    <xf numFmtId="0" fontId="26" fillId="0" borderId="14" xfId="0" applyFont="1" applyBorder="1" applyAlignment="1">
      <alignment vertical="center"/>
    </xf>
    <xf numFmtId="0" fontId="26" fillId="0" borderId="17" xfId="0" applyFont="1" applyBorder="1" applyAlignment="1">
      <alignment vertical="center"/>
    </xf>
    <xf numFmtId="0" fontId="24" fillId="0" borderId="12" xfId="0" applyFont="1" applyBorder="1" applyAlignment="1">
      <alignment vertical="center"/>
    </xf>
    <xf numFmtId="0" fontId="29" fillId="3" borderId="29" xfId="0" applyFont="1" applyFill="1" applyBorder="1" applyAlignment="1">
      <alignment horizontal="center" vertical="center"/>
    </xf>
    <xf numFmtId="0" fontId="24" fillId="3" borderId="28" xfId="0" applyFont="1" applyFill="1" applyBorder="1" applyAlignment="1">
      <alignment horizontal="center" vertical="center"/>
    </xf>
    <xf numFmtId="0" fontId="24" fillId="0" borderId="14" xfId="0" applyFont="1" applyBorder="1" applyAlignment="1">
      <alignment horizontal="center" vertical="center"/>
    </xf>
    <xf numFmtId="0" fontId="24" fillId="0" borderId="17" xfId="0" applyFont="1" applyBorder="1" applyAlignment="1">
      <alignment horizontal="center" vertical="center"/>
    </xf>
    <xf numFmtId="0" fontId="24" fillId="0" borderId="12" xfId="0" applyFont="1" applyBorder="1" applyAlignment="1">
      <alignment horizontal="center" vertical="center"/>
    </xf>
    <xf numFmtId="0" fontId="29" fillId="8" borderId="28" xfId="0" applyFont="1" applyFill="1" applyBorder="1" applyAlignment="1">
      <alignment horizontal="center" vertical="center"/>
    </xf>
    <xf numFmtId="0" fontId="24" fillId="8" borderId="30" xfId="0" applyFont="1" applyFill="1" applyBorder="1" applyAlignment="1">
      <alignment horizontal="center" vertical="center"/>
    </xf>
    <xf numFmtId="0" fontId="24" fillId="0" borderId="14" xfId="0" applyFont="1" applyBorder="1" applyAlignment="1">
      <alignment vertical="center"/>
    </xf>
    <xf numFmtId="0" fontId="24" fillId="0" borderId="17" xfId="0" applyFont="1" applyBorder="1" applyAlignment="1">
      <alignment vertical="center"/>
    </xf>
    <xf numFmtId="0" fontId="29" fillId="3" borderId="28" xfId="0" applyFont="1" applyFill="1" applyBorder="1" applyAlignment="1">
      <alignment horizontal="center" vertical="center"/>
    </xf>
    <xf numFmtId="0" fontId="24" fillId="3" borderId="30" xfId="0" applyFont="1" applyFill="1" applyBorder="1" applyAlignment="1">
      <alignment horizontal="center" vertical="center"/>
    </xf>
    <xf numFmtId="0" fontId="29" fillId="4" borderId="28" xfId="0" applyFont="1" applyFill="1" applyBorder="1" applyAlignment="1">
      <alignment horizontal="center" vertical="center"/>
    </xf>
    <xf numFmtId="0" fontId="24" fillId="0" borderId="13" xfId="0" applyFont="1" applyBorder="1" applyAlignment="1">
      <alignment vertical="center"/>
    </xf>
    <xf numFmtId="0" fontId="29" fillId="9" borderId="28" xfId="0" applyFont="1" applyFill="1" applyBorder="1" applyAlignment="1">
      <alignment horizontal="center" vertical="center"/>
    </xf>
    <xf numFmtId="0" fontId="2" fillId="0" borderId="32" xfId="0" applyFont="1" applyBorder="1" applyAlignment="1">
      <alignment vertical="center"/>
    </xf>
    <xf numFmtId="0" fontId="2" fillId="0" borderId="7" xfId="0" applyFont="1" applyBorder="1" applyAlignment="1">
      <alignment horizontal="center" vertical="center"/>
    </xf>
    <xf numFmtId="0" fontId="7" fillId="6" borderId="6" xfId="0" applyFont="1" applyFill="1" applyBorder="1" applyAlignment="1">
      <alignment horizontal="center"/>
    </xf>
    <xf numFmtId="0" fontId="7" fillId="6" borderId="7" xfId="0" applyFont="1" applyFill="1" applyBorder="1" applyAlignment="1">
      <alignment horizontal="center"/>
    </xf>
    <xf numFmtId="0" fontId="2" fillId="0" borderId="6" xfId="0" applyFont="1" applyBorder="1"/>
    <xf numFmtId="0" fontId="2" fillId="0" borderId="7" xfId="0" applyFont="1" applyBorder="1"/>
    <xf numFmtId="0" fontId="2" fillId="0" borderId="18" xfId="0" applyFont="1" applyBorder="1"/>
    <xf numFmtId="0" fontId="2" fillId="0" borderId="19" xfId="0" applyFont="1" applyBorder="1"/>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7" borderId="6" xfId="0" applyFont="1" applyFill="1" applyBorder="1" applyAlignment="1">
      <alignment horizontal="center" vertical="center" wrapText="1"/>
    </xf>
    <xf numFmtId="0" fontId="3" fillId="7" borderId="7"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2" fillId="0" borderId="6" xfId="0" applyFont="1" applyBorder="1" applyAlignment="1">
      <alignment horizontal="center"/>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4" fillId="0" borderId="7" xfId="0" applyFont="1" applyBorder="1" applyAlignment="1">
      <alignment horizontal="justify" vertical="center" wrapText="1"/>
    </xf>
    <xf numFmtId="9" fontId="2" fillId="0" borderId="7" xfId="1" applyFont="1" applyBorder="1" applyAlignment="1">
      <alignment horizontal="center"/>
    </xf>
    <xf numFmtId="0" fontId="24" fillId="0" borderId="7" xfId="0" applyFont="1" applyBorder="1" applyAlignment="1" applyProtection="1">
      <alignment horizontal="center" vertical="center" wrapText="1"/>
      <protection locked="0"/>
    </xf>
    <xf numFmtId="0" fontId="2" fillId="15" borderId="7" xfId="0" applyFont="1" applyFill="1" applyBorder="1" applyAlignment="1">
      <alignment horizontal="center"/>
    </xf>
    <xf numFmtId="9" fontId="2" fillId="0" borderId="7" xfId="0" applyNumberFormat="1" applyFont="1" applyBorder="1" applyAlignment="1">
      <alignment horizontal="center" vertical="center"/>
    </xf>
    <xf numFmtId="0" fontId="24" fillId="0" borderId="7" xfId="0" applyFont="1" applyBorder="1" applyAlignment="1">
      <alignment horizontal="center" vertical="center" wrapText="1"/>
    </xf>
    <xf numFmtId="0" fontId="30" fillId="0" borderId="7" xfId="0" applyFont="1" applyBorder="1" applyAlignment="1">
      <alignment horizontal="justify" vertical="center" wrapText="1"/>
    </xf>
    <xf numFmtId="0" fontId="2" fillId="0" borderId="8" xfId="0" applyFont="1" applyBorder="1" applyAlignment="1">
      <alignment horizontal="center"/>
    </xf>
    <xf numFmtId="0" fontId="2" fillId="0" borderId="7" xfId="0" applyFont="1" applyBorder="1" applyAlignment="1">
      <alignment horizontal="center"/>
    </xf>
    <xf numFmtId="0" fontId="2" fillId="0" borderId="15" xfId="0" applyFont="1" applyBorder="1" applyAlignment="1">
      <alignment horizontal="center"/>
    </xf>
    <xf numFmtId="9" fontId="2" fillId="0" borderId="7" xfId="1" applyFont="1" applyBorder="1"/>
    <xf numFmtId="0" fontId="2" fillId="15" borderId="7" xfId="0" applyFont="1" applyFill="1" applyBorder="1"/>
    <xf numFmtId="0" fontId="2" fillId="0" borderId="8" xfId="0" applyFont="1" applyBorder="1"/>
    <xf numFmtId="0" fontId="24" fillId="11" borderId="7" xfId="0" applyFont="1" applyFill="1" applyBorder="1" applyAlignment="1">
      <alignment horizontal="justify" vertical="center" wrapText="1"/>
    </xf>
    <xf numFmtId="9" fontId="24" fillId="11" borderId="7" xfId="0" applyNumberFormat="1" applyFont="1" applyFill="1" applyBorder="1" applyAlignment="1">
      <alignment horizontal="justify" vertical="center" wrapText="1"/>
    </xf>
    <xf numFmtId="0" fontId="26" fillId="0" borderId="7" xfId="0" applyFont="1" applyBorder="1" applyAlignment="1">
      <alignment horizontal="justify" vertical="center" wrapText="1"/>
    </xf>
    <xf numFmtId="0" fontId="26" fillId="0" borderId="7" xfId="0" applyFont="1" applyBorder="1" applyAlignment="1">
      <alignment vertical="center" wrapText="1"/>
    </xf>
    <xf numFmtId="0" fontId="24" fillId="0" borderId="7" xfId="0" applyFont="1" applyBorder="1" applyAlignment="1">
      <alignment vertical="center" wrapText="1"/>
    </xf>
    <xf numFmtId="0" fontId="27" fillId="0" borderId="6" xfId="0" applyFont="1" applyBorder="1" applyAlignment="1">
      <alignment horizontal="center"/>
    </xf>
    <xf numFmtId="0" fontId="27" fillId="0" borderId="7" xfId="0" applyFont="1" applyBorder="1" applyAlignment="1">
      <alignment horizontal="center"/>
    </xf>
    <xf numFmtId="9" fontId="2" fillId="0" borderId="45" xfId="1" applyFont="1" applyBorder="1"/>
    <xf numFmtId="0" fontId="2" fillId="0" borderId="46" xfId="0" applyFont="1" applyBorder="1"/>
    <xf numFmtId="0" fontId="2" fillId="0" borderId="44" xfId="0" applyFont="1" applyBorder="1" applyAlignment="1">
      <alignment horizontal="center"/>
    </xf>
    <xf numFmtId="0" fontId="2" fillId="0" borderId="45" xfId="0" applyFont="1" applyBorder="1"/>
    <xf numFmtId="0" fontId="2" fillId="0" borderId="45" xfId="0" applyFont="1" applyBorder="1" applyAlignment="1">
      <alignment horizontal="center"/>
    </xf>
    <xf numFmtId="0" fontId="2" fillId="0" borderId="44" xfId="0" applyFont="1" applyBorder="1"/>
    <xf numFmtId="0" fontId="2" fillId="0" borderId="7" xfId="0" applyFont="1" applyBorder="1" applyAlignment="1">
      <alignment horizontal="justify" vertical="center"/>
    </xf>
    <xf numFmtId="0" fontId="2" fillId="0" borderId="7" xfId="0" applyFont="1" applyBorder="1" applyAlignment="1">
      <alignment horizontal="justify" vertical="center" wrapText="1"/>
    </xf>
    <xf numFmtId="0" fontId="3" fillId="2" borderId="6" xfId="0" applyFont="1" applyFill="1" applyBorder="1" applyAlignment="1">
      <alignment horizontal="justify" vertical="center" wrapText="1"/>
    </xf>
    <xf numFmtId="0" fontId="3" fillId="2" borderId="7" xfId="0" applyFont="1" applyFill="1" applyBorder="1" applyAlignment="1">
      <alignment horizontal="justify" vertical="center" wrapText="1"/>
    </xf>
    <xf numFmtId="0" fontId="3" fillId="2" borderId="8" xfId="0" applyFont="1" applyFill="1" applyBorder="1" applyAlignment="1">
      <alignment horizontal="justify" vertical="center" wrapText="1"/>
    </xf>
    <xf numFmtId="0" fontId="3" fillId="7" borderId="6" xfId="0" applyFont="1" applyFill="1" applyBorder="1" applyAlignment="1">
      <alignment horizontal="justify" vertical="center" wrapText="1"/>
    </xf>
    <xf numFmtId="0" fontId="3" fillId="7" borderId="7" xfId="0" applyFont="1" applyFill="1" applyBorder="1" applyAlignment="1">
      <alignment horizontal="justify" vertical="center" wrapText="1"/>
    </xf>
    <xf numFmtId="0" fontId="11" fillId="11" borderId="7" xfId="0" applyFont="1" applyFill="1" applyBorder="1" applyAlignment="1">
      <alignment horizontal="left" vertical="center" wrapText="1"/>
    </xf>
    <xf numFmtId="0" fontId="13" fillId="0" borderId="7" xfId="0" applyFont="1" applyBorder="1" applyAlignment="1">
      <alignment horizontal="justify" vertical="center" wrapText="1"/>
    </xf>
    <xf numFmtId="0" fontId="2" fillId="0" borderId="7" xfId="1" applyNumberFormat="1" applyFont="1" applyFill="1" applyBorder="1" applyAlignment="1">
      <alignment horizontal="center" vertical="center" wrapText="1"/>
    </xf>
    <xf numFmtId="0" fontId="9" fillId="11" borderId="7" xfId="0" applyFont="1" applyFill="1" applyBorder="1" applyAlignment="1">
      <alignment horizontal="center" vertical="center" wrapText="1"/>
    </xf>
    <xf numFmtId="9" fontId="12" fillId="0" borderId="7" xfId="0" applyNumberFormat="1" applyFont="1" applyBorder="1" applyAlignment="1">
      <alignment horizontal="center" vertical="center"/>
    </xf>
    <xf numFmtId="0" fontId="12" fillId="0" borderId="7" xfId="0" applyFont="1" applyBorder="1" applyAlignment="1">
      <alignment horizontal="center" vertical="center"/>
    </xf>
    <xf numFmtId="0" fontId="15" fillId="0" borderId="7" xfId="0" applyFont="1" applyBorder="1" applyAlignment="1">
      <alignment horizontal="justify" vertical="center" wrapText="1"/>
    </xf>
    <xf numFmtId="0" fontId="9" fillId="0" borderId="0" xfId="0" applyFont="1" applyAlignment="1">
      <alignment horizontal="center" vertical="center"/>
    </xf>
    <xf numFmtId="9" fontId="32" fillId="0" borderId="7" xfId="0" applyNumberFormat="1" applyFont="1" applyBorder="1" applyAlignment="1">
      <alignment horizontal="justify" vertical="center" wrapText="1"/>
    </xf>
    <xf numFmtId="9" fontId="33" fillId="0" borderId="7" xfId="0" applyNumberFormat="1" applyFont="1" applyBorder="1" applyAlignment="1">
      <alignment horizontal="justify" vertical="center" wrapText="1"/>
    </xf>
    <xf numFmtId="0" fontId="22" fillId="0" borderId="7" xfId="0" applyFont="1" applyBorder="1" applyAlignment="1">
      <alignment horizontal="center" vertical="center" wrapText="1"/>
    </xf>
    <xf numFmtId="0" fontId="12" fillId="0" borderId="7" xfId="0" applyFont="1" applyBorder="1" applyAlignment="1">
      <alignment horizontal="center" vertical="center" wrapText="1"/>
    </xf>
    <xf numFmtId="9" fontId="9" fillId="0" borderId="7" xfId="0" applyNumberFormat="1" applyFont="1" applyBorder="1" applyAlignment="1">
      <alignment horizontal="center" vertical="center"/>
    </xf>
    <xf numFmtId="9" fontId="9" fillId="0" borderId="7" xfId="0" applyNumberFormat="1" applyFont="1" applyBorder="1" applyAlignment="1">
      <alignment horizontal="center" vertical="center" wrapText="1"/>
    </xf>
    <xf numFmtId="0" fontId="9" fillId="0" borderId="52" xfId="0" applyFont="1" applyBorder="1" applyAlignment="1">
      <alignment wrapText="1"/>
    </xf>
    <xf numFmtId="0" fontId="9" fillId="0" borderId="7" xfId="0" applyFont="1" applyBorder="1" applyAlignment="1">
      <alignment wrapText="1"/>
    </xf>
    <xf numFmtId="9" fontId="12" fillId="0" borderId="7" xfId="0" applyNumberFormat="1" applyFont="1" applyBorder="1" applyAlignment="1">
      <alignment horizontal="center" vertical="center" wrapText="1"/>
    </xf>
    <xf numFmtId="1" fontId="9" fillId="0" borderId="7" xfId="0" applyNumberFormat="1" applyFont="1" applyBorder="1" applyAlignment="1">
      <alignment horizontal="center" vertical="center" wrapText="1"/>
    </xf>
    <xf numFmtId="1" fontId="12" fillId="0" borderId="7" xfId="0" applyNumberFormat="1" applyFont="1" applyBorder="1" applyAlignment="1">
      <alignment horizontal="center" vertical="center" wrapText="1"/>
    </xf>
    <xf numFmtId="0" fontId="9" fillId="11" borderId="0" xfId="0" applyFont="1" applyFill="1"/>
    <xf numFmtId="0" fontId="9" fillId="11" borderId="37" xfId="0" applyFont="1" applyFill="1" applyBorder="1"/>
    <xf numFmtId="0" fontId="9" fillId="11" borderId="4" xfId="0" applyFont="1" applyFill="1" applyBorder="1"/>
    <xf numFmtId="0" fontId="9" fillId="0" borderId="15" xfId="0" applyFont="1" applyBorder="1" applyAlignment="1">
      <alignment vertical="center"/>
    </xf>
    <xf numFmtId="0" fontId="9" fillId="0" borderId="11" xfId="0" applyFont="1" applyBorder="1" applyAlignment="1">
      <alignment vertical="center"/>
    </xf>
    <xf numFmtId="0" fontId="9" fillId="0" borderId="16" xfId="0" applyFont="1" applyBorder="1" applyAlignment="1">
      <alignment vertical="center"/>
    </xf>
    <xf numFmtId="0" fontId="9" fillId="0" borderId="32" xfId="0" applyFont="1" applyBorder="1" applyAlignment="1">
      <alignment vertical="center"/>
    </xf>
    <xf numFmtId="0" fontId="12" fillId="0" borderId="7" xfId="0" applyFont="1" applyBorder="1" applyAlignment="1">
      <alignment vertical="center"/>
    </xf>
    <xf numFmtId="0" fontId="12" fillId="16" borderId="7" xfId="0" applyFont="1" applyFill="1" applyBorder="1" applyAlignment="1">
      <alignment horizontal="center" vertical="center" wrapText="1"/>
    </xf>
    <xf numFmtId="0" fontId="12" fillId="15" borderId="52" xfId="0" applyFont="1" applyFill="1" applyBorder="1" applyAlignment="1">
      <alignment horizontal="center" vertical="center" wrapText="1"/>
    </xf>
    <xf numFmtId="0" fontId="12" fillId="15" borderId="7"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7"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7" xfId="0" applyFont="1" applyFill="1" applyBorder="1" applyAlignment="1">
      <alignment horizontal="center" vertical="center" wrapText="1"/>
    </xf>
    <xf numFmtId="0" fontId="12" fillId="4" borderId="8" xfId="0" applyFont="1" applyFill="1" applyBorder="1" applyAlignment="1">
      <alignment horizontal="center" vertical="center" wrapText="1"/>
    </xf>
    <xf numFmtId="0" fontId="12" fillId="9" borderId="6" xfId="0" applyFont="1" applyFill="1" applyBorder="1" applyAlignment="1">
      <alignment horizontal="center" vertical="center" wrapText="1"/>
    </xf>
    <xf numFmtId="0" fontId="12" fillId="9" borderId="7" xfId="0" applyFont="1" applyFill="1" applyBorder="1" applyAlignment="1">
      <alignment horizontal="center" vertical="center" wrapText="1"/>
    </xf>
    <xf numFmtId="0" fontId="12" fillId="9" borderId="8" xfId="0" applyFont="1" applyFill="1" applyBorder="1" applyAlignment="1">
      <alignment horizontal="center" vertical="center" wrapText="1"/>
    </xf>
    <xf numFmtId="0" fontId="9" fillId="0" borderId="7" xfId="0" applyFont="1" applyBorder="1"/>
    <xf numFmtId="0" fontId="9" fillId="0" borderId="7" xfId="0" applyFont="1" applyBorder="1" applyAlignment="1">
      <alignment horizontal="left" vertical="center"/>
    </xf>
    <xf numFmtId="0" fontId="9" fillId="11" borderId="7" xfId="0" applyFont="1" applyFill="1" applyBorder="1" applyAlignment="1">
      <alignment horizontal="center"/>
    </xf>
    <xf numFmtId="0" fontId="9" fillId="0" borderId="7" xfId="0" applyFont="1" applyBorder="1" applyAlignment="1" applyProtection="1">
      <alignment horizontal="justify" vertical="center"/>
      <protection locked="0"/>
    </xf>
    <xf numFmtId="0" fontId="9" fillId="17" borderId="7" xfId="0" applyFont="1" applyFill="1" applyBorder="1" applyAlignment="1">
      <alignment horizontal="center"/>
    </xf>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9" fillId="0" borderId="15" xfId="0" applyFont="1" applyBorder="1" applyAlignment="1">
      <alignment horizontal="center"/>
    </xf>
    <xf numFmtId="0" fontId="9" fillId="0" borderId="11" xfId="0" applyFont="1" applyBorder="1" applyAlignment="1">
      <alignment horizontal="center"/>
    </xf>
    <xf numFmtId="0" fontId="9" fillId="0" borderId="32" xfId="0" applyFont="1" applyBorder="1" applyAlignment="1">
      <alignment horizontal="center"/>
    </xf>
    <xf numFmtId="0" fontId="9" fillId="0" borderId="7" xfId="0" applyFont="1" applyBorder="1" applyAlignment="1">
      <alignment horizontal="left" wrapText="1"/>
    </xf>
    <xf numFmtId="0" fontId="9" fillId="0" borderId="7" xfId="0" applyFont="1" applyBorder="1" applyAlignment="1">
      <alignment horizontal="left"/>
    </xf>
    <xf numFmtId="0" fontId="9" fillId="11" borderId="7" xfId="0" applyFont="1" applyFill="1" applyBorder="1"/>
    <xf numFmtId="0" fontId="9" fillId="0" borderId="7" xfId="0" applyFont="1" applyBorder="1" applyAlignment="1" applyProtection="1">
      <alignment horizontal="justify" vertical="center" wrapText="1"/>
      <protection locked="0"/>
    </xf>
    <xf numFmtId="0" fontId="9" fillId="17" borderId="7" xfId="0" applyFont="1" applyFill="1" applyBorder="1"/>
    <xf numFmtId="0" fontId="9" fillId="0" borderId="8" xfId="0" applyFont="1" applyBorder="1"/>
    <xf numFmtId="0" fontId="9" fillId="0" borderId="6" xfId="0" applyFont="1" applyBorder="1"/>
    <xf numFmtId="0" fontId="9" fillId="0" borderId="15" xfId="0" applyFont="1" applyBorder="1"/>
    <xf numFmtId="0" fontId="9" fillId="0" borderId="11" xfId="0" applyFont="1" applyBorder="1"/>
    <xf numFmtId="0" fontId="9" fillId="0" borderId="32" xfId="0" applyFont="1" applyBorder="1"/>
    <xf numFmtId="0" fontId="9" fillId="0" borderId="52" xfId="0" applyFont="1" applyBorder="1" applyAlignment="1">
      <alignment horizontal="center" vertical="center" wrapText="1"/>
    </xf>
    <xf numFmtId="0" fontId="9" fillId="17" borderId="7" xfId="0" applyFont="1" applyFill="1" applyBorder="1" applyAlignment="1">
      <alignment horizontal="center" vertical="center" wrapText="1"/>
    </xf>
    <xf numFmtId="0" fontId="9" fillId="0" borderId="7" xfId="0" applyFont="1" applyBorder="1" applyAlignment="1" applyProtection="1">
      <alignment horizontal="left" vertical="center" wrapText="1"/>
      <protection locked="0"/>
    </xf>
    <xf numFmtId="0" fontId="9" fillId="0" borderId="52" xfId="0" applyFont="1" applyBorder="1" applyAlignment="1">
      <alignment horizontal="center" vertical="center"/>
    </xf>
    <xf numFmtId="0" fontId="9" fillId="0" borderId="0" xfId="0" applyFont="1"/>
    <xf numFmtId="0" fontId="0" fillId="0" borderId="7" xfId="0" applyBorder="1"/>
    <xf numFmtId="0" fontId="9" fillId="18" borderId="7" xfId="0" applyFont="1" applyFill="1" applyBorder="1" applyAlignment="1">
      <alignment horizontal="left" vertical="center" wrapText="1"/>
    </xf>
    <xf numFmtId="0" fontId="2" fillId="0" borderId="7" xfId="0" applyFont="1" applyBorder="1" applyAlignment="1" applyProtection="1">
      <alignment horizontal="center" vertical="center" wrapText="1"/>
      <protection locked="0"/>
    </xf>
    <xf numFmtId="9" fontId="9" fillId="11" borderId="7" xfId="0" applyNumberFormat="1" applyFont="1" applyFill="1" applyBorder="1" applyAlignment="1">
      <alignment horizontal="center" vertical="center"/>
    </xf>
    <xf numFmtId="0" fontId="13" fillId="0" borderId="7" xfId="0" applyFont="1" applyBorder="1" applyAlignment="1">
      <alignment horizontal="left" vertical="center" wrapText="1"/>
    </xf>
    <xf numFmtId="0" fontId="13" fillId="0" borderId="7" xfId="0" applyFont="1" applyBorder="1" applyAlignment="1" applyProtection="1">
      <alignment horizontal="center" vertical="center" wrapText="1"/>
      <protection locked="0"/>
    </xf>
    <xf numFmtId="0" fontId="9" fillId="17" borderId="7" xfId="0" applyFont="1" applyFill="1" applyBorder="1" applyAlignment="1">
      <alignment vertical="center" wrapText="1"/>
    </xf>
    <xf numFmtId="0" fontId="13" fillId="0" borderId="7" xfId="0" applyFont="1" applyBorder="1" applyAlignment="1">
      <alignment vertical="center" wrapText="1"/>
    </xf>
    <xf numFmtId="0" fontId="9" fillId="0" borderId="6" xfId="0" applyFont="1" applyBorder="1" applyAlignment="1">
      <alignment horizontal="center" wrapText="1"/>
    </xf>
    <xf numFmtId="0" fontId="9" fillId="0" borderId="7" xfId="0" applyFont="1" applyBorder="1" applyAlignment="1">
      <alignment horizontal="center" wrapText="1"/>
    </xf>
    <xf numFmtId="0" fontId="9" fillId="0" borderId="8" xfId="0" applyFont="1" applyBorder="1" applyAlignment="1">
      <alignment wrapText="1"/>
    </xf>
    <xf numFmtId="0" fontId="9" fillId="0" borderId="6" xfId="0" applyFont="1" applyBorder="1" applyAlignment="1">
      <alignment wrapText="1"/>
    </xf>
    <xf numFmtId="0" fontId="9" fillId="0" borderId="15" xfId="0" applyFont="1" applyBorder="1" applyAlignment="1">
      <alignment wrapText="1"/>
    </xf>
    <xf numFmtId="0" fontId="9" fillId="0" borderId="11" xfId="0" applyFont="1" applyBorder="1" applyAlignment="1">
      <alignment wrapText="1"/>
    </xf>
    <xf numFmtId="0" fontId="9" fillId="0" borderId="32" xfId="0" applyFont="1" applyBorder="1" applyAlignment="1">
      <alignment wrapText="1"/>
    </xf>
    <xf numFmtId="0" fontId="0" fillId="0" borderId="7" xfId="0" applyBorder="1" applyAlignment="1">
      <alignment wrapText="1"/>
    </xf>
    <xf numFmtId="0" fontId="2" fillId="0" borderId="7" xfId="0" applyFont="1" applyBorder="1" applyAlignment="1">
      <alignment horizontal="justify" vertical="center"/>
    </xf>
    <xf numFmtId="0" fontId="2" fillId="0" borderId="7" xfId="0" applyFont="1" applyBorder="1" applyAlignment="1">
      <alignment horizontal="center" vertical="center"/>
    </xf>
    <xf numFmtId="0" fontId="7" fillId="6" borderId="7" xfId="0" applyFont="1" applyFill="1" applyBorder="1" applyAlignment="1">
      <alignment horizontal="justify" vertical="center"/>
    </xf>
    <xf numFmtId="0" fontId="3" fillId="2" borderId="56" xfId="0" applyFont="1" applyFill="1" applyBorder="1" applyAlignment="1">
      <alignment horizontal="justify" vertical="center" wrapText="1"/>
    </xf>
    <xf numFmtId="0" fontId="3" fillId="7" borderId="56" xfId="0" applyFont="1" applyFill="1" applyBorder="1" applyAlignment="1">
      <alignment horizontal="justify" vertical="center" wrapText="1"/>
    </xf>
    <xf numFmtId="0" fontId="3" fillId="7" borderId="56" xfId="0" applyFont="1" applyFill="1" applyBorder="1" applyAlignment="1">
      <alignment horizontal="center" vertical="center" wrapText="1"/>
    </xf>
    <xf numFmtId="0" fontId="3" fillId="3" borderId="52" xfId="0" applyFont="1" applyFill="1" applyBorder="1" applyAlignment="1">
      <alignment horizontal="justify" vertical="center" wrapText="1"/>
    </xf>
    <xf numFmtId="0" fontId="2" fillId="0" borderId="56" xfId="0" applyFont="1" applyBorder="1" applyAlignment="1">
      <alignment horizontal="justify" vertical="center"/>
    </xf>
    <xf numFmtId="0" fontId="9" fillId="19" borderId="56" xfId="0" applyFont="1" applyFill="1" applyBorder="1" applyAlignment="1">
      <alignment horizontal="left" vertical="center" wrapText="1"/>
    </xf>
    <xf numFmtId="0" fontId="9" fillId="0" borderId="56" xfId="0" applyFont="1" applyBorder="1" applyAlignment="1">
      <alignment horizontal="left" vertical="center" wrapText="1"/>
    </xf>
    <xf numFmtId="9" fontId="2" fillId="0" borderId="56" xfId="1" applyFont="1" applyBorder="1" applyAlignment="1">
      <alignment horizontal="justify" vertical="center"/>
    </xf>
    <xf numFmtId="0" fontId="9" fillId="0" borderId="56" xfId="0" applyFont="1" applyBorder="1" applyAlignment="1">
      <alignment vertical="center" wrapText="1"/>
    </xf>
    <xf numFmtId="0" fontId="15" fillId="0" borderId="56" xfId="0" applyFont="1" applyBorder="1" applyAlignment="1">
      <alignment horizontal="center" vertical="center" wrapText="1"/>
    </xf>
    <xf numFmtId="0" fontId="9" fillId="0" borderId="56" xfId="0" applyFont="1" applyBorder="1" applyAlignment="1">
      <alignment vertical="center"/>
    </xf>
    <xf numFmtId="9" fontId="9" fillId="0" borderId="56" xfId="0" applyNumberFormat="1" applyFont="1" applyBorder="1" applyAlignment="1">
      <alignment horizontal="center" vertical="center"/>
    </xf>
    <xf numFmtId="9" fontId="9" fillId="11" borderId="56" xfId="1" applyFont="1" applyFill="1" applyBorder="1" applyAlignment="1">
      <alignment horizontal="center" vertical="center" wrapText="1"/>
    </xf>
    <xf numFmtId="0" fontId="9" fillId="0" borderId="56" xfId="0" applyFont="1" applyBorder="1" applyAlignment="1">
      <alignment horizontal="center" vertical="center" wrapText="1"/>
    </xf>
    <xf numFmtId="0" fontId="35" fillId="0" borderId="56" xfId="0" applyFont="1" applyBorder="1" applyAlignment="1">
      <alignment horizontal="center" vertical="center" wrapText="1"/>
    </xf>
    <xf numFmtId="0" fontId="2" fillId="0" borderId="52" xfId="0" applyFont="1" applyBorder="1" applyAlignment="1">
      <alignment horizontal="justify" vertical="center"/>
    </xf>
    <xf numFmtId="0" fontId="15" fillId="0" borderId="56" xfId="0" applyFont="1" applyBorder="1" applyAlignment="1">
      <alignment horizontal="left" vertical="center" wrapText="1"/>
    </xf>
    <xf numFmtId="0" fontId="9" fillId="0" borderId="56" xfId="0" applyFont="1" applyBorder="1" applyAlignment="1">
      <alignment horizontal="center" vertical="center"/>
    </xf>
    <xf numFmtId="0" fontId="35" fillId="20" borderId="56" xfId="0" applyFont="1" applyFill="1" applyBorder="1" applyAlignment="1">
      <alignment horizontal="left" vertical="center" wrapText="1"/>
    </xf>
    <xf numFmtId="0" fontId="35" fillId="0" borderId="56" xfId="0" applyFont="1" applyBorder="1" applyAlignment="1">
      <alignment horizontal="left" vertical="center" wrapText="1"/>
    </xf>
    <xf numFmtId="0" fontId="35" fillId="0" borderId="56" xfId="0" applyFont="1" applyBorder="1" applyAlignment="1">
      <alignment vertical="center" wrapText="1"/>
    </xf>
    <xf numFmtId="0" fontId="35" fillId="0" borderId="56" xfId="0" applyFont="1" applyBorder="1" applyAlignment="1">
      <alignment vertical="center"/>
    </xf>
    <xf numFmtId="9" fontId="35" fillId="0" borderId="56" xfId="0" applyNumberFormat="1" applyFont="1" applyBorder="1" applyAlignment="1">
      <alignment horizontal="center" vertical="center"/>
    </xf>
    <xf numFmtId="0" fontId="35" fillId="0" borderId="56" xfId="0" applyFont="1" applyBorder="1" applyAlignment="1">
      <alignment horizontal="center" vertical="center"/>
    </xf>
    <xf numFmtId="9" fontId="35" fillId="0" borderId="56" xfId="0" applyNumberFormat="1" applyFont="1" applyBorder="1" applyAlignment="1">
      <alignment horizontal="center" vertical="center" wrapText="1"/>
    </xf>
    <xf numFmtId="0" fontId="35" fillId="0" borderId="56" xfId="0" applyFont="1" applyBorder="1" applyAlignment="1">
      <alignment wrapText="1"/>
    </xf>
    <xf numFmtId="0" fontId="2" fillId="20" borderId="56" xfId="0" applyFont="1" applyFill="1" applyBorder="1" applyAlignment="1">
      <alignment horizontal="justify" vertical="center" wrapText="1"/>
    </xf>
    <xf numFmtId="0" fontId="35" fillId="0" borderId="56" xfId="0" applyFont="1" applyBorder="1" applyAlignment="1">
      <alignment horizontal="left" vertical="center"/>
    </xf>
    <xf numFmtId="0" fontId="0" fillId="0" borderId="56" xfId="0" applyBorder="1"/>
    <xf numFmtId="0" fontId="0" fillId="0" borderId="56" xfId="0" applyBorder="1" applyAlignment="1">
      <alignment vertical="center"/>
    </xf>
    <xf numFmtId="0" fontId="36" fillId="0" borderId="56" xfId="0" applyFont="1" applyBorder="1" applyAlignment="1">
      <alignment vertical="center"/>
    </xf>
    <xf numFmtId="0" fontId="2" fillId="0" borderId="56" xfId="0" applyFont="1" applyBorder="1" applyAlignment="1">
      <alignment horizontal="center" vertical="center"/>
    </xf>
    <xf numFmtId="0" fontId="0" fillId="0" borderId="56" xfId="0" applyBorder="1" applyAlignment="1">
      <alignment horizontal="center" vertical="center"/>
    </xf>
    <xf numFmtId="0" fontId="37" fillId="0" borderId="56" xfId="0" applyFont="1" applyBorder="1" applyAlignment="1">
      <alignment horizontal="center" vertical="center"/>
    </xf>
    <xf numFmtId="0" fontId="2" fillId="0" borderId="23" xfId="0" applyFont="1" applyBorder="1" applyAlignment="1">
      <alignment horizontal="justify" vertical="center"/>
    </xf>
    <xf numFmtId="0" fontId="2" fillId="20" borderId="10" xfId="0" applyFont="1" applyFill="1" applyBorder="1" applyAlignment="1">
      <alignment horizontal="justify" vertical="center" wrapText="1"/>
    </xf>
    <xf numFmtId="0" fontId="2" fillId="20" borderId="24" xfId="0" applyFont="1" applyFill="1" applyBorder="1" applyAlignment="1">
      <alignment horizontal="justify" vertical="center" wrapText="1"/>
    </xf>
    <xf numFmtId="0" fontId="35" fillId="0" borderId="61" xfId="0" applyFont="1" applyBorder="1" applyAlignment="1">
      <alignment horizontal="left" vertical="center" wrapText="1"/>
    </xf>
    <xf numFmtId="0" fontId="35" fillId="0" borderId="62" xfId="0" applyFont="1" applyBorder="1" applyAlignment="1">
      <alignment wrapText="1"/>
    </xf>
    <xf numFmtId="0" fontId="38" fillId="0" borderId="62" xfId="0" applyFont="1" applyBorder="1"/>
    <xf numFmtId="0" fontId="35" fillId="0" borderId="62" xfId="0" applyFont="1" applyBorder="1"/>
    <xf numFmtId="0" fontId="2" fillId="0" borderId="10" xfId="0" applyFont="1" applyBorder="1" applyAlignment="1">
      <alignment horizontal="justify" vertical="center"/>
    </xf>
    <xf numFmtId="0" fontId="0" fillId="0" borderId="10" xfId="0" applyBorder="1" applyAlignment="1">
      <alignment horizontal="center" vertical="center"/>
    </xf>
    <xf numFmtId="0" fontId="35" fillId="0" borderId="63" xfId="0" applyFont="1" applyBorder="1" applyAlignment="1">
      <alignment horizontal="center" vertical="center" wrapText="1"/>
    </xf>
    <xf numFmtId="0" fontId="0" fillId="0" borderId="63" xfId="0" applyBorder="1" applyAlignment="1">
      <alignment horizontal="center" vertical="center"/>
    </xf>
    <xf numFmtId="0" fontId="2" fillId="0" borderId="24" xfId="0" applyFont="1" applyBorder="1" applyAlignment="1">
      <alignment horizontal="justify" vertical="center"/>
    </xf>
    <xf numFmtId="0" fontId="2" fillId="20" borderId="45" xfId="0" applyFont="1" applyFill="1" applyBorder="1" applyAlignment="1">
      <alignment horizontal="justify" vertical="center" wrapText="1"/>
    </xf>
    <xf numFmtId="0" fontId="2" fillId="20" borderId="46" xfId="0" applyFont="1" applyFill="1" applyBorder="1" applyAlignment="1">
      <alignment horizontal="justify" vertical="center" wrapText="1"/>
    </xf>
    <xf numFmtId="0" fontId="35" fillId="0" borderId="61" xfId="0" applyFont="1" applyBorder="1" applyAlignment="1">
      <alignment horizontal="center" vertical="center"/>
    </xf>
    <xf numFmtId="0" fontId="0" fillId="0" borderId="62" xfId="0" applyBorder="1"/>
    <xf numFmtId="0" fontId="35" fillId="0" borderId="10" xfId="0" applyFont="1" applyBorder="1"/>
    <xf numFmtId="0" fontId="0" fillId="0" borderId="63" xfId="0" applyBorder="1"/>
    <xf numFmtId="0" fontId="9" fillId="13" borderId="7" xfId="0" applyFont="1" applyFill="1" applyBorder="1" applyAlignment="1">
      <alignment horizontal="left" vertical="center" wrapText="1"/>
    </xf>
    <xf numFmtId="0" fontId="9" fillId="11" borderId="7" xfId="0" applyFont="1" applyFill="1" applyBorder="1" applyAlignment="1">
      <alignment vertical="center" wrapText="1"/>
    </xf>
    <xf numFmtId="0" fontId="9" fillId="0" borderId="12" xfId="1" applyNumberFormat="1" applyFont="1" applyFill="1" applyBorder="1" applyAlignment="1">
      <alignment vertical="center" wrapText="1"/>
    </xf>
    <xf numFmtId="0" fontId="9" fillId="0" borderId="7" xfId="1" applyNumberFormat="1" applyFont="1" applyFill="1" applyBorder="1" applyAlignment="1">
      <alignment vertical="center" wrapText="1"/>
    </xf>
    <xf numFmtId="9" fontId="9" fillId="0" borderId="7" xfId="0" applyNumberFormat="1" applyFont="1" applyBorder="1" applyAlignment="1">
      <alignment vertical="center"/>
    </xf>
    <xf numFmtId="0" fontId="2" fillId="0" borderId="45" xfId="0" applyFont="1" applyBorder="1" applyAlignment="1">
      <alignment vertical="center"/>
    </xf>
    <xf numFmtId="0" fontId="2" fillId="12" borderId="7" xfId="0" applyFont="1" applyFill="1" applyBorder="1" applyAlignment="1">
      <alignment vertical="center"/>
    </xf>
    <xf numFmtId="0" fontId="9" fillId="14" borderId="7" xfId="0" applyFont="1" applyFill="1" applyBorder="1" applyAlignment="1">
      <alignment horizontal="left" vertical="center" wrapText="1"/>
    </xf>
    <xf numFmtId="0" fontId="9" fillId="0" borderId="52" xfId="0" applyFont="1" applyBorder="1" applyAlignment="1">
      <alignment horizontal="justify" vertical="center"/>
    </xf>
    <xf numFmtId="0" fontId="9" fillId="0" borderId="7" xfId="0" applyFont="1" applyBorder="1" applyAlignment="1">
      <alignment horizontal="justify" vertical="center"/>
    </xf>
    <xf numFmtId="9" fontId="9" fillId="11" borderId="7" xfId="1" applyFont="1" applyFill="1" applyBorder="1" applyAlignment="1">
      <alignment horizontal="center" vertical="center" wrapText="1"/>
    </xf>
    <xf numFmtId="0" fontId="9" fillId="21" borderId="7" xfId="0" applyFont="1" applyFill="1" applyBorder="1" applyAlignment="1">
      <alignment horizontal="left" vertical="center" wrapText="1"/>
    </xf>
    <xf numFmtId="0" fontId="11" fillId="0" borderId="52" xfId="0" applyFont="1" applyBorder="1" applyAlignment="1">
      <alignment horizontal="left" vertical="top" wrapText="1"/>
    </xf>
    <xf numFmtId="0" fontId="9" fillId="0" borderId="52" xfId="0" applyFont="1" applyBorder="1" applyAlignment="1">
      <alignment horizontal="left" vertical="center"/>
    </xf>
    <xf numFmtId="0" fontId="11" fillId="0" borderId="7" xfId="0" applyFont="1" applyBorder="1" applyAlignment="1">
      <alignment horizontal="left" vertical="center" wrapText="1"/>
    </xf>
    <xf numFmtId="0" fontId="9" fillId="11" borderId="7" xfId="3" applyNumberFormat="1" applyFont="1" applyFill="1" applyBorder="1" applyAlignment="1">
      <alignment horizontal="center" vertical="center"/>
    </xf>
    <xf numFmtId="9" fontId="9" fillId="0" borderId="7" xfId="0" applyNumberFormat="1" applyFont="1" applyBorder="1"/>
    <xf numFmtId="9" fontId="9" fillId="0" borderId="7" xfId="0" applyNumberFormat="1" applyFont="1" applyBorder="1" applyAlignment="1">
      <alignment horizontal="center"/>
    </xf>
    <xf numFmtId="0" fontId="9" fillId="11" borderId="45" xfId="0" applyFont="1" applyFill="1" applyBorder="1" applyAlignment="1">
      <alignment horizontal="left" vertical="center" wrapText="1"/>
    </xf>
    <xf numFmtId="0" fontId="9" fillId="0" borderId="0" xfId="0" applyFont="1" applyAlignment="1">
      <alignment vertical="center" wrapText="1"/>
    </xf>
    <xf numFmtId="0" fontId="9" fillId="0" borderId="45" xfId="0" applyFont="1" applyBorder="1" applyAlignment="1">
      <alignment horizontal="left" vertical="center" wrapText="1"/>
    </xf>
    <xf numFmtId="0" fontId="9" fillId="0" borderId="45" xfId="0" applyFont="1" applyBorder="1" applyAlignment="1">
      <alignment horizontal="center" vertical="center" wrapText="1"/>
    </xf>
    <xf numFmtId="0" fontId="9" fillId="0" borderId="45" xfId="0" applyFont="1" applyBorder="1" applyAlignment="1">
      <alignment horizontal="left" vertical="center"/>
    </xf>
    <xf numFmtId="9" fontId="9" fillId="0" borderId="45" xfId="0" applyNumberFormat="1" applyFont="1" applyBorder="1" applyAlignment="1">
      <alignment horizontal="center" vertical="center" wrapText="1"/>
    </xf>
    <xf numFmtId="0" fontId="40" fillId="0" borderId="7" xfId="0" applyFont="1" applyBorder="1" applyAlignment="1">
      <alignment vertical="center" wrapText="1"/>
    </xf>
    <xf numFmtId="9" fontId="9" fillId="0" borderId="7" xfId="0" applyNumberFormat="1" applyFont="1" applyBorder="1" applyAlignment="1">
      <alignment horizontal="justify" vertical="center"/>
    </xf>
    <xf numFmtId="0" fontId="14" fillId="0" borderId="15" xfId="0" applyFont="1" applyBorder="1" applyAlignment="1">
      <alignment vertical="center"/>
    </xf>
    <xf numFmtId="0" fontId="14" fillId="0" borderId="11" xfId="0" applyFont="1" applyBorder="1" applyAlignment="1">
      <alignment vertical="center"/>
    </xf>
    <xf numFmtId="0" fontId="14" fillId="0" borderId="15" xfId="0" applyFont="1" applyBorder="1" applyAlignment="1">
      <alignment horizontal="justify" vertical="center"/>
    </xf>
    <xf numFmtId="0" fontId="14" fillId="0" borderId="11" xfId="0" applyFont="1" applyBorder="1" applyAlignment="1">
      <alignment horizontal="justify" vertical="center"/>
    </xf>
    <xf numFmtId="0" fontId="14" fillId="0" borderId="15" xfId="0" applyFont="1" applyBorder="1" applyAlignment="1">
      <alignment horizontal="center" vertical="center"/>
    </xf>
    <xf numFmtId="0" fontId="14" fillId="0" borderId="17" xfId="0" applyFont="1" applyBorder="1" applyAlignment="1">
      <alignment horizontal="justify" vertical="center"/>
    </xf>
    <xf numFmtId="0" fontId="14" fillId="0" borderId="7" xfId="0" applyFont="1" applyBorder="1" applyAlignment="1">
      <alignment horizontal="justify" vertical="center" wrapText="1"/>
    </xf>
    <xf numFmtId="0" fontId="44" fillId="6" borderId="6" xfId="0" applyFont="1" applyFill="1" applyBorder="1" applyAlignment="1">
      <alignment horizontal="justify" vertical="center"/>
    </xf>
    <xf numFmtId="0" fontId="44" fillId="6" borderId="7" xfId="0" applyFont="1" applyFill="1" applyBorder="1" applyAlignment="1">
      <alignment horizontal="justify" vertical="center"/>
    </xf>
    <xf numFmtId="0" fontId="44" fillId="6" borderId="7" xfId="0" applyFont="1" applyFill="1" applyBorder="1" applyAlignment="1">
      <alignment horizontal="justify" vertical="center"/>
    </xf>
    <xf numFmtId="0" fontId="14" fillId="0" borderId="6" xfId="0" applyFont="1" applyBorder="1" applyAlignment="1">
      <alignment horizontal="center" vertical="center"/>
    </xf>
    <xf numFmtId="0" fontId="14" fillId="0" borderId="18" xfId="0" applyFont="1" applyBorder="1" applyAlignment="1">
      <alignment horizontal="center" vertical="center"/>
    </xf>
    <xf numFmtId="0" fontId="14" fillId="0" borderId="19" xfId="0" applyFont="1" applyBorder="1" applyAlignment="1">
      <alignment horizontal="center" vertical="center"/>
    </xf>
    <xf numFmtId="0" fontId="14" fillId="0" borderId="17" xfId="0" applyFont="1" applyBorder="1" applyAlignment="1">
      <alignment horizontal="justify" vertical="center" wrapText="1"/>
    </xf>
    <xf numFmtId="0" fontId="14" fillId="0" borderId="17" xfId="0" applyFont="1" applyBorder="1" applyAlignment="1">
      <alignment horizontal="center" vertical="center"/>
    </xf>
    <xf numFmtId="0" fontId="14" fillId="0" borderId="11" xfId="0" applyFont="1" applyBorder="1" applyAlignment="1">
      <alignment horizontal="justify" vertical="center" wrapText="1"/>
    </xf>
    <xf numFmtId="0" fontId="14" fillId="0" borderId="11" xfId="0" applyFont="1" applyBorder="1" applyAlignment="1">
      <alignment horizontal="center" vertical="center"/>
    </xf>
    <xf numFmtId="0" fontId="14" fillId="0" borderId="16" xfId="0" applyFont="1" applyBorder="1" applyAlignment="1">
      <alignment horizontal="justify" vertical="center"/>
    </xf>
    <xf numFmtId="0" fontId="14" fillId="0" borderId="16" xfId="0" applyFont="1" applyBorder="1" applyAlignment="1">
      <alignment horizontal="justify" vertical="center" wrapText="1"/>
    </xf>
    <xf numFmtId="0" fontId="14" fillId="0" borderId="16" xfId="0" applyFont="1" applyBorder="1" applyAlignment="1">
      <alignment horizontal="center" vertical="center"/>
    </xf>
    <xf numFmtId="0" fontId="9" fillId="0" borderId="15" xfId="0" applyFont="1" applyBorder="1" applyAlignment="1">
      <alignment horizontal="justify" vertical="center"/>
    </xf>
    <xf numFmtId="0" fontId="12" fillId="2" borderId="6" xfId="0" applyFont="1" applyFill="1" applyBorder="1" applyAlignment="1">
      <alignment horizontal="justify" vertical="center" wrapText="1"/>
    </xf>
    <xf numFmtId="0" fontId="12" fillId="2" borderId="7" xfId="0" applyFont="1" applyFill="1" applyBorder="1" applyAlignment="1">
      <alignment horizontal="justify" vertical="center" wrapText="1"/>
    </xf>
    <xf numFmtId="0" fontId="12" fillId="2" borderId="8" xfId="0" applyFont="1" applyFill="1" applyBorder="1" applyAlignment="1">
      <alignment horizontal="justify" vertical="center" wrapText="1"/>
    </xf>
    <xf numFmtId="0" fontId="12" fillId="7" borderId="6" xfId="0" applyFont="1" applyFill="1" applyBorder="1" applyAlignment="1">
      <alignment horizontal="justify" vertical="center" wrapText="1"/>
    </xf>
    <xf numFmtId="0" fontId="12" fillId="7" borderId="7" xfId="0" applyFont="1" applyFill="1" applyBorder="1" applyAlignment="1">
      <alignment horizontal="justify" vertical="center" wrapText="1"/>
    </xf>
    <xf numFmtId="0" fontId="12" fillId="7" borderId="7" xfId="0" applyFont="1" applyFill="1" applyBorder="1" applyAlignment="1">
      <alignment horizontal="center" vertical="center" wrapText="1"/>
    </xf>
    <xf numFmtId="0" fontId="12" fillId="7" borderId="8" xfId="0" applyFont="1" applyFill="1" applyBorder="1" applyAlignment="1">
      <alignment horizontal="justify" vertical="center" wrapText="1"/>
    </xf>
    <xf numFmtId="0" fontId="12" fillId="3" borderId="6" xfId="0" applyFont="1" applyFill="1" applyBorder="1" applyAlignment="1">
      <alignment horizontal="justify" vertical="center" wrapText="1"/>
    </xf>
    <xf numFmtId="0" fontId="12" fillId="3" borderId="7" xfId="0" applyFont="1" applyFill="1" applyBorder="1" applyAlignment="1">
      <alignment horizontal="justify" vertical="center" wrapText="1"/>
    </xf>
    <xf numFmtId="0" fontId="12" fillId="3" borderId="8" xfId="0" applyFont="1" applyFill="1" applyBorder="1" applyAlignment="1">
      <alignment horizontal="justify" vertical="center" wrapText="1"/>
    </xf>
    <xf numFmtId="0" fontId="12" fillId="8" borderId="6" xfId="0" applyFont="1" applyFill="1" applyBorder="1" applyAlignment="1">
      <alignment horizontal="justify" vertical="center" wrapText="1"/>
    </xf>
    <xf numFmtId="0" fontId="12" fillId="8" borderId="7" xfId="0" applyFont="1" applyFill="1" applyBorder="1" applyAlignment="1">
      <alignment horizontal="justify" vertical="center" wrapText="1"/>
    </xf>
    <xf numFmtId="0" fontId="12" fillId="8" borderId="8" xfId="0" applyFont="1" applyFill="1" applyBorder="1" applyAlignment="1">
      <alignment horizontal="justify" vertical="center" wrapText="1"/>
    </xf>
    <xf numFmtId="0" fontId="12" fillId="4" borderId="6" xfId="0" applyFont="1" applyFill="1" applyBorder="1" applyAlignment="1">
      <alignment horizontal="justify" vertical="center" wrapText="1"/>
    </xf>
    <xf numFmtId="0" fontId="12" fillId="4" borderId="7" xfId="0" applyFont="1" applyFill="1" applyBorder="1" applyAlignment="1">
      <alignment horizontal="justify" vertical="center" wrapText="1"/>
    </xf>
    <xf numFmtId="0" fontId="12" fillId="4" borderId="8" xfId="0" applyFont="1" applyFill="1" applyBorder="1" applyAlignment="1">
      <alignment horizontal="justify" vertical="center" wrapText="1"/>
    </xf>
    <xf numFmtId="0" fontId="12" fillId="9" borderId="6" xfId="0" applyFont="1" applyFill="1" applyBorder="1" applyAlignment="1">
      <alignment horizontal="justify" vertical="center" wrapText="1"/>
    </xf>
    <xf numFmtId="0" fontId="12" fillId="9" borderId="7" xfId="0" applyFont="1" applyFill="1" applyBorder="1" applyAlignment="1">
      <alignment horizontal="justify" vertical="center" wrapText="1"/>
    </xf>
    <xf numFmtId="0" fontId="12" fillId="9" borderId="8" xfId="0" applyFont="1" applyFill="1" applyBorder="1" applyAlignment="1">
      <alignment horizontal="justify" vertical="center" wrapText="1"/>
    </xf>
    <xf numFmtId="0" fontId="14" fillId="0" borderId="6" xfId="0" applyFont="1" applyBorder="1" applyAlignment="1">
      <alignment horizontal="justify" vertical="center"/>
    </xf>
    <xf numFmtId="9" fontId="14" fillId="0" borderId="7" xfId="1" applyFont="1" applyBorder="1" applyAlignment="1">
      <alignment horizontal="justify" vertical="center"/>
    </xf>
    <xf numFmtId="0" fontId="9" fillId="12" borderId="7" xfId="0" applyFont="1" applyFill="1" applyBorder="1" applyAlignment="1">
      <alignment horizontal="center" vertical="center" wrapText="1"/>
    </xf>
    <xf numFmtId="0" fontId="14" fillId="0" borderId="8" xfId="0" applyFont="1" applyBorder="1" applyAlignment="1">
      <alignment horizontal="justify" vertical="center"/>
    </xf>
    <xf numFmtId="0" fontId="14" fillId="0" borderId="7" xfId="0" applyFont="1" applyBorder="1" applyAlignment="1">
      <alignment horizontal="justify" vertical="center"/>
    </xf>
    <xf numFmtId="0" fontId="9" fillId="12" borderId="7" xfId="0" applyFont="1" applyFill="1" applyBorder="1" applyAlignment="1">
      <alignment horizontal="center" vertical="center"/>
    </xf>
    <xf numFmtId="0" fontId="9" fillId="11" borderId="7" xfId="0" applyFont="1" applyFill="1" applyBorder="1" applyAlignment="1">
      <alignment wrapText="1"/>
    </xf>
    <xf numFmtId="0" fontId="14" fillId="0" borderId="44" xfId="0" applyFont="1" applyBorder="1" applyAlignment="1">
      <alignment horizontal="justify" vertical="center"/>
    </xf>
    <xf numFmtId="0" fontId="14" fillId="0" borderId="45" xfId="0" applyFont="1" applyBorder="1" applyAlignment="1">
      <alignment horizontal="justify" vertical="center" wrapText="1"/>
    </xf>
    <xf numFmtId="0" fontId="14" fillId="0" borderId="46" xfId="0" applyFont="1" applyBorder="1" applyAlignment="1">
      <alignment horizontal="justify" vertical="center" wrapText="1"/>
    </xf>
    <xf numFmtId="9" fontId="14" fillId="0" borderId="45" xfId="1" applyFont="1" applyBorder="1" applyAlignment="1">
      <alignment horizontal="justify" vertical="center"/>
    </xf>
    <xf numFmtId="0" fontId="14" fillId="0" borderId="45" xfId="0" applyFont="1" applyBorder="1" applyAlignment="1">
      <alignment horizontal="justify" vertical="center"/>
    </xf>
    <xf numFmtId="0" fontId="14" fillId="0" borderId="45" xfId="0" applyFont="1" applyBorder="1" applyAlignment="1">
      <alignment horizontal="center" vertical="center"/>
    </xf>
    <xf numFmtId="0" fontId="14" fillId="0" borderId="46" xfId="0" applyFont="1" applyBorder="1" applyAlignment="1">
      <alignment horizontal="justify" vertical="center"/>
    </xf>
    <xf numFmtId="0" fontId="14" fillId="12" borderId="7" xfId="0" applyFont="1" applyFill="1" applyBorder="1" applyAlignment="1">
      <alignment horizontal="center" vertical="center"/>
    </xf>
    <xf numFmtId="0" fontId="14" fillId="12" borderId="7" xfId="0" applyFont="1" applyFill="1" applyBorder="1" applyAlignment="1">
      <alignment horizontal="center" vertical="center" wrapText="1"/>
    </xf>
    <xf numFmtId="0" fontId="43" fillId="12" borderId="7" xfId="0" applyFont="1" applyFill="1" applyBorder="1" applyAlignment="1">
      <alignment horizontal="center" vertical="center" wrapText="1"/>
    </xf>
    <xf numFmtId="9" fontId="14" fillId="12" borderId="7" xfId="1" applyFont="1" applyFill="1" applyBorder="1" applyAlignment="1">
      <alignment horizontal="center" vertical="center"/>
    </xf>
    <xf numFmtId="0" fontId="14" fillId="0" borderId="12" xfId="0" applyFont="1" applyBorder="1"/>
    <xf numFmtId="9" fontId="43" fillId="0" borderId="28" xfId="1" applyFont="1" applyBorder="1" applyAlignment="1">
      <alignment horizontal="center" vertical="center"/>
    </xf>
    <xf numFmtId="0" fontId="14" fillId="0" borderId="14" xfId="0" applyFont="1" applyBorder="1"/>
    <xf numFmtId="0" fontId="14" fillId="0" borderId="17" xfId="0" applyFont="1" applyBorder="1"/>
    <xf numFmtId="0" fontId="14" fillId="0" borderId="17" xfId="0" applyFont="1" applyBorder="1" applyAlignment="1">
      <alignment horizontal="center"/>
    </xf>
    <xf numFmtId="0" fontId="12" fillId="3" borderId="29" xfId="0" applyFont="1" applyFill="1" applyBorder="1" applyAlignment="1">
      <alignment vertical="center"/>
    </xf>
    <xf numFmtId="0" fontId="14" fillId="3" borderId="28" xfId="0" applyFont="1" applyFill="1" applyBorder="1"/>
    <xf numFmtId="0" fontId="43" fillId="8" borderId="28" xfId="0" applyFont="1" applyFill="1" applyBorder="1" applyAlignment="1">
      <alignment vertical="center"/>
    </xf>
    <xf numFmtId="0" fontId="14" fillId="8" borderId="30" xfId="0" applyFont="1" applyFill="1" applyBorder="1" applyAlignment="1">
      <alignment vertical="center"/>
    </xf>
    <xf numFmtId="0" fontId="43" fillId="3" borderId="28" xfId="0" applyFont="1" applyFill="1" applyBorder="1" applyAlignment="1">
      <alignment horizontal="center" vertical="center"/>
    </xf>
    <xf numFmtId="0" fontId="14" fillId="3" borderId="30" xfId="0" applyFont="1" applyFill="1" applyBorder="1" applyAlignment="1">
      <alignment horizontal="center" vertical="center"/>
    </xf>
    <xf numFmtId="0" fontId="12" fillId="4" borderId="28" xfId="0" applyFont="1" applyFill="1" applyBorder="1" applyAlignment="1">
      <alignment horizontal="center" vertical="center"/>
    </xf>
    <xf numFmtId="0" fontId="43" fillId="4" borderId="28" xfId="0" applyFont="1" applyFill="1" applyBorder="1" applyAlignment="1">
      <alignment horizontal="center" vertical="center"/>
    </xf>
    <xf numFmtId="0" fontId="14" fillId="0" borderId="13" xfId="0" applyFont="1" applyBorder="1"/>
    <xf numFmtId="0" fontId="43" fillId="9" borderId="28" xfId="0" applyFont="1" applyFill="1" applyBorder="1" applyAlignment="1">
      <alignment vertical="center"/>
    </xf>
    <xf numFmtId="0" fontId="14" fillId="0" borderId="11" xfId="0" applyFont="1" applyBorder="1"/>
    <xf numFmtId="0" fontId="14" fillId="0" borderId="17" xfId="0" applyFont="1" applyBorder="1" applyAlignment="1">
      <alignment wrapText="1"/>
    </xf>
    <xf numFmtId="0" fontId="14" fillId="0" borderId="11" xfId="0" applyFont="1" applyBorder="1" applyAlignment="1">
      <alignment horizontal="center"/>
    </xf>
    <xf numFmtId="0" fontId="14" fillId="0" borderId="11" xfId="0" applyFont="1" applyBorder="1" applyAlignment="1">
      <alignment wrapText="1"/>
    </xf>
    <xf numFmtId="0" fontId="14" fillId="0" borderId="16" xfId="0" applyFont="1" applyBorder="1"/>
    <xf numFmtId="0" fontId="14" fillId="0" borderId="16" xfId="0" applyFont="1" applyBorder="1" applyAlignment="1">
      <alignment horizontal="center"/>
    </xf>
    <xf numFmtId="0" fontId="14" fillId="0" borderId="32" xfId="0" applyFont="1" applyBorder="1" applyAlignment="1">
      <alignment wrapText="1"/>
    </xf>
    <xf numFmtId="0" fontId="14" fillId="0" borderId="15" xfId="0" applyFont="1" applyBorder="1"/>
    <xf numFmtId="0" fontId="7" fillId="6" borderId="6" xfId="0" applyFont="1" applyFill="1" applyBorder="1" applyAlignment="1">
      <alignment vertical="center"/>
    </xf>
    <xf numFmtId="0" fontId="3" fillId="7" borderId="45" xfId="0" applyFont="1" applyFill="1" applyBorder="1" applyAlignment="1">
      <alignment vertical="center" wrapText="1"/>
    </xf>
    <xf numFmtId="0" fontId="4" fillId="14" borderId="7" xfId="0" applyFont="1" applyFill="1" applyBorder="1" applyAlignment="1">
      <alignment horizontal="left" vertical="center" wrapText="1"/>
    </xf>
    <xf numFmtId="0" fontId="2" fillId="11" borderId="7" xfId="0" applyFont="1" applyFill="1" applyBorder="1" applyAlignment="1">
      <alignment horizontal="left" vertical="center" wrapText="1"/>
    </xf>
    <xf numFmtId="0" fontId="4" fillId="0" borderId="7" xfId="0" applyFont="1" applyBorder="1" applyAlignment="1">
      <alignment horizontal="left" vertical="center" wrapText="1"/>
    </xf>
    <xf numFmtId="0" fontId="4" fillId="0" borderId="7" xfId="0" applyFont="1" applyBorder="1" applyAlignment="1">
      <alignment horizontal="justify" vertical="center" wrapText="1"/>
    </xf>
    <xf numFmtId="9" fontId="4" fillId="0" borderId="7" xfId="0" applyNumberFormat="1" applyFont="1" applyBorder="1" applyAlignment="1">
      <alignment horizontal="center" vertical="center" wrapText="1"/>
    </xf>
    <xf numFmtId="0" fontId="4" fillId="0" borderId="7" xfId="0" applyFont="1" applyBorder="1" applyAlignment="1">
      <alignment horizontal="center" vertical="center" wrapText="1"/>
    </xf>
    <xf numFmtId="0" fontId="2" fillId="11" borderId="7" xfId="0" applyFont="1" applyFill="1" applyBorder="1" applyAlignment="1" applyProtection="1">
      <alignment horizontal="center" vertical="center" wrapText="1"/>
      <protection locked="0"/>
    </xf>
    <xf numFmtId="0" fontId="45" fillId="11" borderId="7" xfId="0" applyFont="1" applyFill="1" applyBorder="1" applyAlignment="1">
      <alignment horizontal="left" vertical="center" wrapText="1"/>
    </xf>
    <xf numFmtId="0" fontId="2" fillId="11" borderId="7" xfId="0" applyFont="1" applyFill="1" applyBorder="1" applyAlignment="1" applyProtection="1">
      <alignment horizontal="justify" vertical="center" wrapText="1"/>
      <protection locked="0"/>
    </xf>
    <xf numFmtId="9" fontId="2" fillId="11" borderId="7" xfId="0" applyNumberFormat="1" applyFont="1" applyFill="1" applyBorder="1" applyAlignment="1">
      <alignment horizontal="center" vertical="center" wrapText="1"/>
    </xf>
    <xf numFmtId="0" fontId="13" fillId="0" borderId="52" xfId="0" applyFont="1" applyBorder="1" applyAlignment="1">
      <alignment horizontal="justify" vertical="center" wrapText="1"/>
    </xf>
    <xf numFmtId="0" fontId="9" fillId="0" borderId="52" xfId="0" applyFont="1" applyBorder="1"/>
    <xf numFmtId="0" fontId="9" fillId="0" borderId="0" xfId="0" applyFont="1" applyAlignment="1">
      <alignment horizontal="center" vertical="center" wrapText="1"/>
    </xf>
    <xf numFmtId="0" fontId="9" fillId="0" borderId="17" xfId="0" applyFont="1" applyBorder="1"/>
    <xf numFmtId="0" fontId="19" fillId="6" borderId="6" xfId="0" applyFont="1" applyFill="1" applyBorder="1" applyAlignment="1">
      <alignment horizontal="center" vertical="center"/>
    </xf>
    <xf numFmtId="0" fontId="19" fillId="6" borderId="7" xfId="0" applyFont="1" applyFill="1" applyBorder="1" applyAlignment="1">
      <alignment horizontal="center" vertical="center"/>
    </xf>
    <xf numFmtId="0" fontId="16" fillId="2" borderId="6" xfId="0" applyFont="1" applyFill="1" applyBorder="1" applyAlignment="1">
      <alignment horizontal="justify" vertical="center" wrapText="1"/>
    </xf>
    <xf numFmtId="0" fontId="16" fillId="2" borderId="7" xfId="0" applyFont="1" applyFill="1" applyBorder="1" applyAlignment="1">
      <alignment horizontal="justify" vertical="center" wrapText="1"/>
    </xf>
    <xf numFmtId="0" fontId="16" fillId="2" borderId="8" xfId="0" applyFont="1" applyFill="1" applyBorder="1" applyAlignment="1">
      <alignment horizontal="justify" vertical="center" wrapText="1"/>
    </xf>
    <xf numFmtId="0" fontId="16" fillId="7" borderId="6" xfId="0" applyFont="1" applyFill="1" applyBorder="1" applyAlignment="1">
      <alignment horizontal="justify" vertical="center" wrapText="1"/>
    </xf>
    <xf numFmtId="0" fontId="16" fillId="7" borderId="7" xfId="0" applyFont="1" applyFill="1" applyBorder="1" applyAlignment="1">
      <alignment horizontal="justify" vertical="center" wrapText="1"/>
    </xf>
    <xf numFmtId="0" fontId="16" fillId="7" borderId="7" xfId="0" applyFont="1" applyFill="1" applyBorder="1" applyAlignment="1">
      <alignment horizontal="center" vertical="center" wrapText="1"/>
    </xf>
    <xf numFmtId="0" fontId="21" fillId="0" borderId="7" xfId="0" applyFont="1" applyBorder="1" applyAlignment="1">
      <alignment horizontal="justify" vertical="center" wrapText="1"/>
    </xf>
    <xf numFmtId="0" fontId="18" fillId="0" borderId="7" xfId="0" applyFont="1" applyBorder="1" applyAlignment="1" applyProtection="1">
      <alignment horizontal="justify" vertical="center" wrapText="1"/>
      <protection locked="0"/>
    </xf>
    <xf numFmtId="0" fontId="46" fillId="0" borderId="7" xfId="0" applyFont="1" applyBorder="1" applyAlignment="1">
      <alignment horizontal="justify" vertical="center" wrapText="1"/>
    </xf>
    <xf numFmtId="9" fontId="18" fillId="0" borderId="7" xfId="1" applyFont="1" applyFill="1" applyBorder="1" applyAlignment="1">
      <alignment horizontal="justify" vertical="center" wrapText="1"/>
    </xf>
    <xf numFmtId="0" fontId="20" fillId="0" borderId="7" xfId="0" applyFont="1" applyBorder="1" applyAlignment="1">
      <alignment horizontal="justify" vertical="center" wrapText="1"/>
    </xf>
    <xf numFmtId="0" fontId="18" fillId="0" borderId="45" xfId="0" applyFont="1" applyBorder="1" applyAlignment="1">
      <alignment horizontal="justify" vertical="center" wrapText="1"/>
    </xf>
    <xf numFmtId="0" fontId="18" fillId="0" borderId="46" xfId="0" applyFont="1" applyBorder="1" applyAlignment="1">
      <alignment horizontal="justify" vertical="center" wrapText="1"/>
    </xf>
    <xf numFmtId="0" fontId="6" fillId="10" borderId="47" xfId="0" applyFont="1" applyFill="1" applyBorder="1" applyAlignment="1">
      <alignment horizontal="center" vertical="center"/>
    </xf>
    <xf numFmtId="0" fontId="6" fillId="10" borderId="48" xfId="0" applyFont="1" applyFill="1" applyBorder="1" applyAlignment="1">
      <alignment horizontal="center" vertical="center"/>
    </xf>
    <xf numFmtId="0" fontId="6" fillId="10" borderId="49" xfId="0" applyFont="1" applyFill="1" applyBorder="1" applyAlignment="1">
      <alignment horizontal="center" vertical="center"/>
    </xf>
    <xf numFmtId="0" fontId="5" fillId="9" borderId="29" xfId="0" applyFont="1" applyFill="1" applyBorder="1" applyAlignment="1">
      <alignment horizontal="center" wrapText="1"/>
    </xf>
    <xf numFmtId="0" fontId="5" fillId="9" borderId="31" xfId="0" applyFont="1" applyFill="1" applyBorder="1" applyAlignment="1">
      <alignment horizontal="center" wrapText="1"/>
    </xf>
    <xf numFmtId="0" fontId="5" fillId="9" borderId="30" xfId="0" applyFont="1" applyFill="1" applyBorder="1" applyAlignment="1">
      <alignment horizontal="center" wrapText="1"/>
    </xf>
    <xf numFmtId="0" fontId="5" fillId="0" borderId="39" xfId="0" applyFont="1" applyBorder="1" applyAlignment="1">
      <alignment horizontal="center"/>
    </xf>
    <xf numFmtId="0" fontId="5" fillId="0" borderId="40" xfId="0" applyFont="1" applyBorder="1" applyAlignment="1">
      <alignment horizontal="center"/>
    </xf>
    <xf numFmtId="0" fontId="5" fillId="0" borderId="41" xfId="0" applyFont="1" applyBorder="1" applyAlignment="1">
      <alignment horizontal="center"/>
    </xf>
    <xf numFmtId="0" fontId="2" fillId="0" borderId="34" xfId="0" applyFont="1" applyBorder="1" applyAlignment="1">
      <alignment horizontal="left" vertical="center" wrapText="1"/>
    </xf>
    <xf numFmtId="0" fontId="2" fillId="0" borderId="35"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left" vertical="center"/>
    </xf>
    <xf numFmtId="0" fontId="2" fillId="0" borderId="34" xfId="0" applyFont="1" applyBorder="1" applyAlignment="1">
      <alignment horizontal="left" vertical="center"/>
    </xf>
    <xf numFmtId="0" fontId="2" fillId="0" borderId="0" xfId="0" applyFont="1" applyAlignment="1">
      <alignment horizontal="left" vertical="center"/>
    </xf>
    <xf numFmtId="0" fontId="2" fillId="0" borderId="31" xfId="0" applyFont="1" applyBorder="1" applyAlignment="1">
      <alignment horizontal="left"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8" xfId="0" applyFont="1" applyBorder="1" applyAlignment="1">
      <alignment horizontal="left" vertical="center"/>
    </xf>
    <xf numFmtId="0" fontId="3" fillId="0" borderId="33"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9" borderId="1" xfId="0" applyFont="1" applyFill="1" applyBorder="1" applyAlignment="1">
      <alignment horizontal="justify" vertical="center"/>
    </xf>
    <xf numFmtId="0" fontId="3" fillId="9" borderId="2" xfId="0" applyFont="1" applyFill="1" applyBorder="1" applyAlignment="1">
      <alignment horizontal="justify" vertical="center"/>
    </xf>
    <xf numFmtId="0" fontId="3" fillId="9" borderId="3" xfId="0" applyFont="1" applyFill="1" applyBorder="1" applyAlignment="1">
      <alignment horizontal="justify" vertical="center"/>
    </xf>
    <xf numFmtId="0" fontId="3" fillId="3" borderId="6" xfId="0" applyFont="1" applyFill="1" applyBorder="1" applyAlignment="1">
      <alignment horizontal="justify" vertical="center"/>
    </xf>
    <xf numFmtId="0" fontId="3" fillId="3" borderId="7" xfId="0" applyFont="1" applyFill="1" applyBorder="1" applyAlignment="1">
      <alignment horizontal="justify" vertical="center"/>
    </xf>
    <xf numFmtId="0" fontId="3" fillId="3" borderId="8" xfId="0" applyFont="1" applyFill="1" applyBorder="1" applyAlignment="1">
      <alignment horizontal="justify" vertical="center"/>
    </xf>
    <xf numFmtId="0" fontId="3" fillId="8" borderId="6" xfId="0" applyFont="1" applyFill="1" applyBorder="1" applyAlignment="1">
      <alignment horizontal="justify" vertical="center"/>
    </xf>
    <xf numFmtId="0" fontId="3" fillId="8" borderId="7" xfId="0" applyFont="1" applyFill="1" applyBorder="1" applyAlignment="1">
      <alignment horizontal="justify" vertical="center"/>
    </xf>
    <xf numFmtId="0" fontId="3" fillId="8" borderId="8" xfId="0" applyFont="1" applyFill="1" applyBorder="1" applyAlignment="1">
      <alignment horizontal="justify" vertical="center"/>
    </xf>
    <xf numFmtId="0" fontId="3" fillId="4" borderId="6" xfId="0" applyFont="1" applyFill="1" applyBorder="1" applyAlignment="1">
      <alignment horizontal="justify" vertical="center"/>
    </xf>
    <xf numFmtId="0" fontId="3" fillId="4" borderId="7" xfId="0" applyFont="1" applyFill="1" applyBorder="1" applyAlignment="1">
      <alignment horizontal="justify" vertical="center"/>
    </xf>
    <xf numFmtId="0" fontId="3" fillId="4" borderId="8" xfId="0" applyFont="1" applyFill="1" applyBorder="1" applyAlignment="1">
      <alignment horizontal="justify" vertical="center"/>
    </xf>
    <xf numFmtId="0" fontId="3" fillId="9" borderId="6" xfId="0" applyFont="1" applyFill="1" applyBorder="1" applyAlignment="1">
      <alignment horizontal="justify" vertical="center"/>
    </xf>
    <xf numFmtId="0" fontId="3" fillId="9" borderId="7" xfId="0" applyFont="1" applyFill="1" applyBorder="1" applyAlignment="1">
      <alignment horizontal="justify" vertical="center"/>
    </xf>
    <xf numFmtId="0" fontId="3" fillId="9" borderId="8" xfId="0" applyFont="1" applyFill="1" applyBorder="1" applyAlignment="1">
      <alignment horizontal="justify" vertical="center"/>
    </xf>
    <xf numFmtId="0" fontId="3" fillId="2" borderId="1" xfId="0" applyFont="1" applyFill="1" applyBorder="1" applyAlignment="1">
      <alignment horizontal="justify" vertical="center"/>
    </xf>
    <xf numFmtId="0" fontId="3" fillId="2" borderId="2" xfId="0" applyFont="1" applyFill="1" applyBorder="1" applyAlignment="1">
      <alignment horizontal="justify" vertical="center"/>
    </xf>
    <xf numFmtId="0" fontId="3" fillId="2" borderId="3" xfId="0" applyFont="1" applyFill="1" applyBorder="1" applyAlignment="1">
      <alignment horizontal="justify" vertical="center"/>
    </xf>
    <xf numFmtId="0" fontId="3" fillId="2" borderId="6" xfId="0" applyFont="1" applyFill="1" applyBorder="1" applyAlignment="1">
      <alignment horizontal="justify" vertical="center"/>
    </xf>
    <xf numFmtId="0" fontId="3" fillId="2" borderId="7" xfId="0" applyFont="1" applyFill="1" applyBorder="1" applyAlignment="1">
      <alignment horizontal="justify" vertical="center"/>
    </xf>
    <xf numFmtId="0" fontId="3" fillId="2" borderId="8" xfId="0" applyFont="1" applyFill="1" applyBorder="1" applyAlignment="1">
      <alignment horizontal="justify" vertical="center"/>
    </xf>
    <xf numFmtId="0" fontId="5" fillId="7" borderId="1" xfId="0" applyFont="1" applyFill="1" applyBorder="1" applyAlignment="1">
      <alignment horizontal="justify" vertical="center"/>
    </xf>
    <xf numFmtId="0" fontId="5" fillId="7" borderId="2" xfId="0" applyFont="1" applyFill="1" applyBorder="1" applyAlignment="1">
      <alignment horizontal="justify" vertical="center"/>
    </xf>
    <xf numFmtId="0" fontId="5" fillId="7" borderId="3" xfId="0" applyFont="1" applyFill="1" applyBorder="1" applyAlignment="1">
      <alignment horizontal="justify" vertical="center"/>
    </xf>
    <xf numFmtId="0" fontId="5" fillId="7" borderId="6" xfId="0" applyFont="1" applyFill="1" applyBorder="1" applyAlignment="1">
      <alignment horizontal="justify" vertical="center"/>
    </xf>
    <xf numFmtId="0" fontId="5" fillId="7" borderId="7" xfId="0" applyFont="1" applyFill="1" applyBorder="1" applyAlignment="1">
      <alignment horizontal="justify" vertical="center"/>
    </xf>
    <xf numFmtId="0" fontId="5" fillId="7" borderId="8" xfId="0" applyFont="1" applyFill="1" applyBorder="1" applyAlignment="1">
      <alignment horizontal="justify" vertical="center"/>
    </xf>
    <xf numFmtId="0" fontId="3" fillId="3" borderId="1" xfId="0" applyFont="1" applyFill="1" applyBorder="1" applyAlignment="1">
      <alignment horizontal="justify" vertical="center"/>
    </xf>
    <xf numFmtId="0" fontId="3" fillId="3" borderId="2" xfId="0" applyFont="1" applyFill="1" applyBorder="1" applyAlignment="1">
      <alignment horizontal="justify" vertical="center"/>
    </xf>
    <xf numFmtId="0" fontId="3" fillId="3" borderId="3" xfId="0" applyFont="1" applyFill="1" applyBorder="1" applyAlignment="1">
      <alignment horizontal="justify" vertical="center"/>
    </xf>
    <xf numFmtId="0" fontId="3" fillId="8" borderId="1" xfId="0" applyFont="1" applyFill="1" applyBorder="1" applyAlignment="1">
      <alignment horizontal="justify" vertical="center"/>
    </xf>
    <xf numFmtId="0" fontId="3" fillId="8" borderId="2" xfId="0" applyFont="1" applyFill="1" applyBorder="1" applyAlignment="1">
      <alignment horizontal="justify" vertical="center"/>
    </xf>
    <xf numFmtId="0" fontId="3" fillId="8" borderId="3" xfId="0" applyFont="1" applyFill="1" applyBorder="1" applyAlignment="1">
      <alignment horizontal="justify" vertical="center"/>
    </xf>
    <xf numFmtId="0" fontId="3" fillId="4" borderId="1" xfId="0" applyFont="1" applyFill="1" applyBorder="1" applyAlignment="1">
      <alignment horizontal="justify" vertical="center"/>
    </xf>
    <xf numFmtId="0" fontId="3" fillId="4" borderId="2" xfId="0" applyFont="1" applyFill="1" applyBorder="1" applyAlignment="1">
      <alignment horizontal="justify" vertical="center"/>
    </xf>
    <xf numFmtId="0" fontId="3" fillId="4" borderId="3" xfId="0" applyFont="1" applyFill="1" applyBorder="1" applyAlignment="1">
      <alignment horizontal="justify"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39" fillId="11" borderId="7" xfId="0" applyFont="1" applyFill="1" applyBorder="1" applyAlignment="1" applyProtection="1">
      <alignment horizontal="left" vertical="center" wrapText="1"/>
      <protection locked="0"/>
    </xf>
    <xf numFmtId="0" fontId="39" fillId="11" borderId="8" xfId="0" applyFont="1" applyFill="1" applyBorder="1" applyAlignment="1" applyProtection="1">
      <alignment horizontal="left" vertical="center" wrapText="1"/>
      <protection locked="0"/>
    </xf>
    <xf numFmtId="0" fontId="2" fillId="0" borderId="9"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5" fillId="0" borderId="18" xfId="0" applyFont="1" applyBorder="1" applyAlignment="1">
      <alignment horizontal="justify" vertical="center"/>
    </xf>
    <xf numFmtId="0" fontId="5" fillId="0" borderId="19" xfId="0" applyFont="1" applyBorder="1" applyAlignment="1">
      <alignment horizontal="justify"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7" xfId="0" applyFont="1" applyBorder="1" applyAlignment="1">
      <alignment horizontal="left" vertical="center" wrapText="1"/>
    </xf>
    <xf numFmtId="0" fontId="2" fillId="0" borderId="7" xfId="0" applyFont="1" applyBorder="1" applyAlignment="1">
      <alignment horizontal="left" vertical="center"/>
    </xf>
    <xf numFmtId="0" fontId="2" fillId="0" borderId="8" xfId="0" applyFont="1" applyBorder="1" applyAlignment="1">
      <alignment horizontal="left" vertical="center"/>
    </xf>
    <xf numFmtId="0" fontId="7" fillId="6" borderId="7" xfId="0" applyFont="1" applyFill="1" applyBorder="1" applyAlignment="1">
      <alignment horizontal="justify" vertical="center"/>
    </xf>
    <xf numFmtId="0" fontId="7" fillId="6" borderId="8" xfId="0" applyFont="1" applyFill="1" applyBorder="1" applyAlignment="1">
      <alignment horizontal="justify" vertical="center"/>
    </xf>
    <xf numFmtId="0" fontId="8" fillId="11" borderId="25" xfId="0" applyFont="1" applyFill="1" applyBorder="1" applyAlignment="1">
      <alignment horizontal="center" vertical="center"/>
    </xf>
    <xf numFmtId="0" fontId="8" fillId="11" borderId="26" xfId="0" applyFont="1" applyFill="1" applyBorder="1" applyAlignment="1">
      <alignment horizontal="center" vertical="center"/>
    </xf>
    <xf numFmtId="0" fontId="8" fillId="11" borderId="27" xfId="0" applyFont="1" applyFill="1" applyBorder="1" applyAlignment="1">
      <alignment horizontal="center" vertical="center"/>
    </xf>
    <xf numFmtId="0" fontId="6" fillId="0" borderId="50" xfId="0" applyFont="1" applyBorder="1" applyAlignment="1">
      <alignment horizontal="left" vertical="center" wrapText="1"/>
    </xf>
    <xf numFmtId="0" fontId="6" fillId="0" borderId="51"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5" fillId="5" borderId="42" xfId="0" applyFont="1" applyFill="1" applyBorder="1" applyAlignment="1">
      <alignment horizontal="justify" vertical="center"/>
    </xf>
    <xf numFmtId="0" fontId="5" fillId="5" borderId="43" xfId="0" applyFont="1" applyFill="1" applyBorder="1" applyAlignment="1">
      <alignment horizontal="justify" vertical="center"/>
    </xf>
    <xf numFmtId="0" fontId="5" fillId="5" borderId="26" xfId="0" applyFont="1" applyFill="1" applyBorder="1" applyAlignment="1">
      <alignment horizontal="justify" vertical="center"/>
    </xf>
    <xf numFmtId="0" fontId="5" fillId="5" borderId="27" xfId="0" applyFont="1" applyFill="1" applyBorder="1" applyAlignment="1">
      <alignment horizontal="justify" vertical="center"/>
    </xf>
    <xf numFmtId="0" fontId="3" fillId="0" borderId="1" xfId="0" applyFont="1" applyBorder="1" applyAlignment="1">
      <alignment horizontal="justify" vertical="center" wrapText="1"/>
    </xf>
    <xf numFmtId="0" fontId="3" fillId="0" borderId="2" xfId="0" applyFont="1" applyBorder="1" applyAlignment="1">
      <alignment horizontal="justify" vertical="center" wrapText="1"/>
    </xf>
    <xf numFmtId="0" fontId="2" fillId="0" borderId="2" xfId="0" applyFont="1" applyBorder="1" applyAlignment="1">
      <alignment horizontal="justify" vertical="center"/>
    </xf>
    <xf numFmtId="0" fontId="2" fillId="0" borderId="3" xfId="0" applyFont="1" applyBorder="1" applyAlignment="1">
      <alignment horizontal="justify" vertical="center"/>
    </xf>
    <xf numFmtId="0" fontId="7" fillId="6" borderId="23" xfId="0" applyFont="1" applyFill="1" applyBorder="1" applyAlignment="1">
      <alignment horizontal="center" vertical="center"/>
    </xf>
    <xf numFmtId="0" fontId="7" fillId="6" borderId="10" xfId="0" applyFont="1" applyFill="1" applyBorder="1" applyAlignment="1">
      <alignment horizontal="center" vertical="center"/>
    </xf>
    <xf numFmtId="0" fontId="7" fillId="6" borderId="24" xfId="0" applyFont="1" applyFill="1" applyBorder="1" applyAlignment="1">
      <alignment horizontal="center" vertical="center"/>
    </xf>
    <xf numFmtId="0" fontId="3" fillId="0" borderId="7" xfId="0" applyFont="1" applyBorder="1" applyAlignment="1">
      <alignment horizontal="justify" vertical="center" wrapText="1"/>
    </xf>
    <xf numFmtId="0" fontId="2" fillId="0" borderId="7" xfId="0" applyFont="1" applyBorder="1" applyAlignment="1">
      <alignment horizontal="justify" vertical="center"/>
    </xf>
    <xf numFmtId="0" fontId="2" fillId="0" borderId="7" xfId="0" applyFont="1" applyBorder="1" applyAlignment="1">
      <alignment horizontal="justify" vertical="center" wrapText="1"/>
    </xf>
    <xf numFmtId="0" fontId="7" fillId="6" borderId="7" xfId="0" applyFont="1" applyFill="1" applyBorder="1" applyAlignment="1">
      <alignment horizontal="center" vertical="center"/>
    </xf>
    <xf numFmtId="0" fontId="7" fillId="6" borderId="8" xfId="0" applyFont="1" applyFill="1" applyBorder="1" applyAlignment="1">
      <alignment horizontal="center" vertical="center"/>
    </xf>
    <xf numFmtId="0" fontId="5" fillId="5" borderId="42" xfId="0" applyFont="1" applyFill="1" applyBorder="1" applyAlignment="1">
      <alignment horizontal="center" vertical="center"/>
    </xf>
    <xf numFmtId="0" fontId="5" fillId="5" borderId="43" xfId="0" applyFont="1" applyFill="1" applyBorder="1" applyAlignment="1">
      <alignment horizontal="center" vertical="center"/>
    </xf>
    <xf numFmtId="0" fontId="5" fillId="5" borderId="26" xfId="0" applyFont="1" applyFill="1" applyBorder="1" applyAlignment="1">
      <alignment horizontal="center" vertical="center"/>
    </xf>
    <xf numFmtId="0" fontId="5" fillId="5" borderId="27" xfId="0" applyFont="1" applyFill="1" applyBorder="1" applyAlignment="1">
      <alignment horizontal="center" vertical="center"/>
    </xf>
    <xf numFmtId="0" fontId="3" fillId="0" borderId="7" xfId="0" applyFont="1" applyBorder="1" applyAlignment="1">
      <alignment horizontal="center" vertical="center" wrapText="1"/>
    </xf>
    <xf numFmtId="0" fontId="2" fillId="0" borderId="7" xfId="0" applyFont="1" applyBorder="1" applyAlignment="1">
      <alignment horizontal="center" vertical="center"/>
    </xf>
    <xf numFmtId="0" fontId="5" fillId="0" borderId="7" xfId="0" applyFont="1" applyBorder="1" applyAlignment="1">
      <alignment horizontal="center" vertical="center"/>
    </xf>
    <xf numFmtId="0" fontId="2" fillId="0" borderId="7" xfId="0" applyFont="1" applyBorder="1" applyAlignment="1">
      <alignment horizontal="center" vertical="center" wrapText="1"/>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5" fillId="7" borderId="1" xfId="0" applyFont="1" applyFill="1" applyBorder="1" applyAlignment="1">
      <alignment horizontal="center" vertical="center"/>
    </xf>
    <xf numFmtId="0" fontId="5" fillId="7" borderId="2" xfId="0" applyFont="1" applyFill="1" applyBorder="1" applyAlignment="1">
      <alignment horizontal="center" vertical="center"/>
    </xf>
    <xf numFmtId="0" fontId="5" fillId="7" borderId="3" xfId="0" applyFont="1" applyFill="1" applyBorder="1" applyAlignment="1">
      <alignment horizontal="center" vertical="center"/>
    </xf>
    <xf numFmtId="0" fontId="5" fillId="7" borderId="6" xfId="0" applyFont="1" applyFill="1" applyBorder="1" applyAlignment="1">
      <alignment horizontal="center" vertical="center"/>
    </xf>
    <xf numFmtId="0" fontId="5" fillId="7" borderId="7" xfId="0" applyFont="1" applyFill="1" applyBorder="1" applyAlignment="1">
      <alignment horizontal="center" vertical="center"/>
    </xf>
    <xf numFmtId="0" fontId="5" fillId="7" borderId="8"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8" borderId="1" xfId="0" applyFont="1" applyFill="1" applyBorder="1" applyAlignment="1">
      <alignment horizontal="center" vertical="center"/>
    </xf>
    <xf numFmtId="0" fontId="3" fillId="8" borderId="2" xfId="0" applyFont="1" applyFill="1" applyBorder="1" applyAlignment="1">
      <alignment horizontal="center" vertical="center"/>
    </xf>
    <xf numFmtId="0" fontId="3" fillId="8" borderId="3" xfId="0" applyFont="1" applyFill="1" applyBorder="1" applyAlignment="1">
      <alignment horizontal="center" vertical="center"/>
    </xf>
    <xf numFmtId="0" fontId="3" fillId="9" borderId="1" xfId="0" applyFont="1" applyFill="1" applyBorder="1" applyAlignment="1">
      <alignment horizontal="center" vertical="center"/>
    </xf>
    <xf numFmtId="0" fontId="3" fillId="9" borderId="2" xfId="0" applyFont="1" applyFill="1" applyBorder="1" applyAlignment="1">
      <alignment horizontal="center" vertical="center"/>
    </xf>
    <xf numFmtId="0" fontId="3" fillId="9" borderId="3"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8" borderId="6" xfId="0" applyFont="1" applyFill="1" applyBorder="1" applyAlignment="1">
      <alignment horizontal="center" vertical="center"/>
    </xf>
    <xf numFmtId="0" fontId="3" fillId="8" borderId="7" xfId="0" applyFont="1" applyFill="1" applyBorder="1" applyAlignment="1">
      <alignment horizontal="center" vertical="center"/>
    </xf>
    <xf numFmtId="0" fontId="3" fillId="8" borderId="8"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9" borderId="6" xfId="0" applyFont="1" applyFill="1" applyBorder="1" applyAlignment="1">
      <alignment horizontal="center" vertical="center"/>
    </xf>
    <xf numFmtId="0" fontId="3" fillId="9" borderId="7" xfId="0" applyFont="1" applyFill="1" applyBorder="1" applyAlignment="1">
      <alignment horizontal="center" vertical="center"/>
    </xf>
    <xf numFmtId="0" fontId="3" fillId="9" borderId="8"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0" borderId="7" xfId="0" applyFont="1" applyBorder="1" applyAlignment="1">
      <alignment horizontal="left" vertical="center" wrapText="1"/>
    </xf>
    <xf numFmtId="0" fontId="24" fillId="0" borderId="7" xfId="0" applyFont="1" applyBorder="1" applyAlignment="1">
      <alignment horizontal="left" vertical="center"/>
    </xf>
    <xf numFmtId="0" fontId="5" fillId="0" borderId="7" xfId="0" applyFont="1" applyBorder="1" applyAlignment="1">
      <alignment horizontal="left" vertical="center"/>
    </xf>
    <xf numFmtId="0" fontId="24" fillId="0" borderId="7" xfId="0" applyFont="1" applyBorder="1" applyAlignment="1">
      <alignment horizontal="left" vertical="center" wrapText="1"/>
    </xf>
    <xf numFmtId="0" fontId="2" fillId="0" borderId="9"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7" xfId="0" applyFont="1" applyFill="1" applyBorder="1" applyAlignment="1">
      <alignment horizontal="center" vertical="center"/>
    </xf>
    <xf numFmtId="0" fontId="25" fillId="2" borderId="8" xfId="0" applyFont="1" applyFill="1" applyBorder="1" applyAlignment="1">
      <alignment horizontal="center" vertical="center"/>
    </xf>
    <xf numFmtId="0" fontId="6" fillId="7" borderId="1" xfId="0" applyFont="1" applyFill="1" applyBorder="1" applyAlignment="1">
      <alignment horizontal="center" vertical="center"/>
    </xf>
    <xf numFmtId="0" fontId="6" fillId="7" borderId="2" xfId="0" applyFont="1" applyFill="1" applyBorder="1" applyAlignment="1">
      <alignment horizontal="center" vertical="center"/>
    </xf>
    <xf numFmtId="0" fontId="6" fillId="7" borderId="3" xfId="0" applyFont="1" applyFill="1" applyBorder="1" applyAlignment="1">
      <alignment horizontal="center" vertical="center"/>
    </xf>
    <xf numFmtId="0" fontId="6" fillId="7" borderId="6" xfId="0" applyFont="1" applyFill="1" applyBorder="1" applyAlignment="1">
      <alignment horizontal="center" vertical="center"/>
    </xf>
    <xf numFmtId="0" fontId="6" fillId="7" borderId="7" xfId="0" applyFont="1" applyFill="1" applyBorder="1" applyAlignment="1">
      <alignment horizontal="center" vertical="center"/>
    </xf>
    <xf numFmtId="0" fontId="6" fillId="7" borderId="8" xfId="0" applyFont="1" applyFill="1" applyBorder="1" applyAlignment="1">
      <alignment horizontal="center" vertical="center"/>
    </xf>
    <xf numFmtId="0" fontId="29" fillId="9" borderId="29" xfId="0" applyFont="1" applyFill="1" applyBorder="1" applyAlignment="1">
      <alignment horizontal="center" vertical="center" wrapText="1"/>
    </xf>
    <xf numFmtId="0" fontId="29" fillId="9" borderId="31" xfId="0" applyFont="1" applyFill="1" applyBorder="1" applyAlignment="1">
      <alignment horizontal="center" vertical="center" wrapText="1"/>
    </xf>
    <xf numFmtId="0" fontId="29" fillId="9" borderId="30" xfId="0" applyFont="1" applyFill="1" applyBorder="1" applyAlignment="1">
      <alignment horizontal="center" vertical="center" wrapText="1"/>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28" fillId="12" borderId="9" xfId="0" applyFont="1" applyFill="1" applyBorder="1" applyAlignment="1">
      <alignment horizontal="center" vertical="center" wrapText="1"/>
    </xf>
    <xf numFmtId="0" fontId="28" fillId="12" borderId="4" xfId="0" applyFont="1" applyFill="1" applyBorder="1" applyAlignment="1">
      <alignment horizontal="center" vertical="center" wrapText="1"/>
    </xf>
    <xf numFmtId="0" fontId="28" fillId="12" borderId="52" xfId="0" applyFont="1" applyFill="1" applyBorder="1" applyAlignment="1">
      <alignment horizontal="center" vertical="center" wrapText="1"/>
    </xf>
    <xf numFmtId="0" fontId="28" fillId="10" borderId="29" xfId="0" applyFont="1" applyFill="1" applyBorder="1" applyAlignment="1">
      <alignment horizontal="center" vertical="center"/>
    </xf>
    <xf numFmtId="0" fontId="28" fillId="10" borderId="31" xfId="0" applyFont="1" applyFill="1" applyBorder="1" applyAlignment="1">
      <alignment horizontal="center" vertical="center"/>
    </xf>
    <xf numFmtId="0" fontId="28" fillId="10" borderId="30" xfId="0" applyFont="1" applyFill="1" applyBorder="1" applyAlignment="1">
      <alignment horizontal="center" vertical="center"/>
    </xf>
    <xf numFmtId="0" fontId="16" fillId="0" borderId="33"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xf>
    <xf numFmtId="0" fontId="18" fillId="0" borderId="29" xfId="0" applyFont="1" applyBorder="1" applyAlignment="1">
      <alignment horizontal="left" vertical="center"/>
    </xf>
    <xf numFmtId="0" fontId="18" fillId="0" borderId="30" xfId="0" applyFont="1" applyBorder="1" applyAlignment="1">
      <alignment horizontal="left" vertical="center"/>
    </xf>
    <xf numFmtId="0" fontId="18" fillId="0" borderId="34" xfId="0" applyFont="1" applyBorder="1" applyAlignment="1">
      <alignment horizontal="left" vertical="center"/>
    </xf>
    <xf numFmtId="0" fontId="18" fillId="0" borderId="0" xfId="0" applyFont="1" applyBorder="1" applyAlignment="1">
      <alignment horizontal="left" vertical="center"/>
    </xf>
    <xf numFmtId="0" fontId="18" fillId="0" borderId="31" xfId="0" applyFont="1" applyBorder="1" applyAlignment="1">
      <alignment horizontal="left" vertical="center"/>
    </xf>
    <xf numFmtId="0" fontId="18" fillId="0" borderId="36" xfId="0" applyFont="1" applyBorder="1" applyAlignment="1">
      <alignment horizontal="left" vertical="center"/>
    </xf>
    <xf numFmtId="0" fontId="18" fillId="0" borderId="37" xfId="0" applyFont="1" applyBorder="1" applyAlignment="1">
      <alignment horizontal="left" vertical="center"/>
    </xf>
    <xf numFmtId="0" fontId="18" fillId="0" borderId="38" xfId="0" applyFont="1" applyBorder="1" applyAlignment="1">
      <alignment horizontal="left" vertical="center"/>
    </xf>
    <xf numFmtId="0" fontId="16" fillId="11" borderId="25" xfId="0" applyFont="1" applyFill="1" applyBorder="1" applyAlignment="1">
      <alignment horizontal="center" vertical="center"/>
    </xf>
    <xf numFmtId="0" fontId="16" fillId="11" borderId="26" xfId="0" applyFont="1" applyFill="1" applyBorder="1" applyAlignment="1">
      <alignment horizontal="center" vertical="center"/>
    </xf>
    <xf numFmtId="0" fontId="16" fillId="11" borderId="27" xfId="0" applyFont="1" applyFill="1" applyBorder="1" applyAlignment="1">
      <alignment horizontal="center" vertical="center"/>
    </xf>
    <xf numFmtId="0" fontId="16" fillId="5" borderId="42" xfId="0" applyFont="1" applyFill="1" applyBorder="1" applyAlignment="1">
      <alignment horizontal="justify" vertical="center"/>
    </xf>
    <xf numFmtId="0" fontId="16" fillId="5" borderId="43" xfId="0" applyFont="1" applyFill="1" applyBorder="1" applyAlignment="1">
      <alignment horizontal="justify" vertical="center"/>
    </xf>
    <xf numFmtId="0" fontId="16" fillId="5" borderId="26" xfId="0" applyFont="1" applyFill="1" applyBorder="1" applyAlignment="1">
      <alignment horizontal="justify" vertical="center"/>
    </xf>
    <xf numFmtId="0" fontId="16" fillId="5" borderId="27" xfId="0" applyFont="1" applyFill="1" applyBorder="1" applyAlignment="1">
      <alignment horizontal="justify" vertical="center"/>
    </xf>
    <xf numFmtId="0" fontId="19" fillId="6" borderId="23" xfId="0" applyFont="1" applyFill="1" applyBorder="1" applyAlignment="1">
      <alignment horizontal="center" vertical="center"/>
    </xf>
    <xf numFmtId="0" fontId="19" fillId="6" borderId="10" xfId="0" applyFont="1" applyFill="1" applyBorder="1" applyAlignment="1">
      <alignment horizontal="center" vertical="center"/>
    </xf>
    <xf numFmtId="0" fontId="19" fillId="6" borderId="24" xfId="0" applyFont="1" applyFill="1" applyBorder="1" applyAlignment="1">
      <alignment horizontal="center" vertical="center"/>
    </xf>
    <xf numFmtId="0" fontId="19" fillId="6" borderId="7" xfId="0" applyFont="1" applyFill="1" applyBorder="1" applyAlignment="1">
      <alignment horizontal="justify" vertical="center"/>
    </xf>
    <xf numFmtId="0" fontId="19" fillId="6" borderId="8" xfId="0" applyFont="1" applyFill="1" applyBorder="1" applyAlignment="1">
      <alignment horizontal="justify" vertical="center"/>
    </xf>
    <xf numFmtId="0" fontId="16" fillId="0" borderId="39" xfId="0" applyFont="1" applyBorder="1" applyAlignment="1">
      <alignment horizontal="center"/>
    </xf>
    <xf numFmtId="0" fontId="16" fillId="0" borderId="40" xfId="0" applyFont="1" applyBorder="1" applyAlignment="1">
      <alignment horizontal="center"/>
    </xf>
    <xf numFmtId="0" fontId="16" fillId="0" borderId="41" xfId="0" applyFont="1" applyBorder="1" applyAlignment="1">
      <alignment horizontal="center"/>
    </xf>
    <xf numFmtId="0" fontId="17" fillId="10" borderId="47" xfId="0" applyFont="1" applyFill="1" applyBorder="1" applyAlignment="1">
      <alignment horizontal="center" vertical="center"/>
    </xf>
    <xf numFmtId="0" fontId="17" fillId="10" borderId="48" xfId="0" applyFont="1" applyFill="1" applyBorder="1" applyAlignment="1">
      <alignment horizontal="center" vertical="center"/>
    </xf>
    <xf numFmtId="0" fontId="17" fillId="10" borderId="49" xfId="0" applyFont="1" applyFill="1" applyBorder="1" applyAlignment="1">
      <alignment horizontal="center" vertical="center"/>
    </xf>
    <xf numFmtId="0" fontId="16" fillId="2" borderId="1" xfId="0" applyFont="1" applyFill="1" applyBorder="1" applyAlignment="1">
      <alignment horizontal="justify" vertical="center"/>
    </xf>
    <xf numFmtId="0" fontId="16" fillId="2" borderId="2" xfId="0" applyFont="1" applyFill="1" applyBorder="1" applyAlignment="1">
      <alignment horizontal="justify" vertical="center"/>
    </xf>
    <xf numFmtId="0" fontId="16" fillId="2" borderId="3" xfId="0" applyFont="1" applyFill="1" applyBorder="1" applyAlignment="1">
      <alignment horizontal="justify" vertical="center"/>
    </xf>
    <xf numFmtId="0" fontId="16" fillId="2" borderId="6" xfId="0" applyFont="1" applyFill="1" applyBorder="1" applyAlignment="1">
      <alignment horizontal="justify" vertical="center"/>
    </xf>
    <xf numFmtId="0" fontId="16" fillId="2" borderId="7" xfId="0" applyFont="1" applyFill="1" applyBorder="1" applyAlignment="1">
      <alignment horizontal="justify" vertical="center"/>
    </xf>
    <xf numFmtId="0" fontId="16" fillId="2" borderId="8" xfId="0" applyFont="1" applyFill="1" applyBorder="1" applyAlignment="1">
      <alignment horizontal="justify" vertical="center"/>
    </xf>
    <xf numFmtId="0" fontId="16" fillId="7" borderId="1" xfId="0" applyFont="1" applyFill="1" applyBorder="1" applyAlignment="1">
      <alignment horizontal="justify" vertical="center"/>
    </xf>
    <xf numFmtId="0" fontId="16" fillId="7" borderId="2" xfId="0" applyFont="1" applyFill="1" applyBorder="1" applyAlignment="1">
      <alignment horizontal="justify" vertical="center"/>
    </xf>
    <xf numFmtId="0" fontId="16" fillId="7" borderId="3" xfId="0" applyFont="1" applyFill="1" applyBorder="1" applyAlignment="1">
      <alignment horizontal="justify" vertical="center"/>
    </xf>
    <xf numFmtId="0" fontId="16" fillId="7" borderId="6" xfId="0" applyFont="1" applyFill="1" applyBorder="1" applyAlignment="1">
      <alignment horizontal="justify" vertical="center"/>
    </xf>
    <xf numFmtId="0" fontId="16" fillId="7" borderId="7" xfId="0" applyFont="1" applyFill="1" applyBorder="1" applyAlignment="1">
      <alignment horizontal="justify" vertical="center"/>
    </xf>
    <xf numFmtId="0" fontId="16" fillId="7" borderId="8" xfId="0" applyFont="1" applyFill="1" applyBorder="1" applyAlignment="1">
      <alignment horizontal="justify" vertical="center"/>
    </xf>
    <xf numFmtId="0" fontId="16" fillId="0" borderId="1" xfId="0" applyFont="1" applyBorder="1" applyAlignment="1">
      <alignment horizontal="justify" vertical="center" wrapText="1"/>
    </xf>
    <xf numFmtId="0" fontId="16" fillId="0" borderId="2" xfId="0" applyFont="1" applyBorder="1" applyAlignment="1">
      <alignment horizontal="justify" vertical="center" wrapText="1"/>
    </xf>
    <xf numFmtId="0" fontId="16" fillId="0" borderId="18" xfId="0" applyFont="1" applyBorder="1" applyAlignment="1">
      <alignment horizontal="justify" vertical="center"/>
    </xf>
    <xf numFmtId="0" fontId="16" fillId="0" borderId="19" xfId="0" applyFont="1" applyBorder="1" applyAlignment="1">
      <alignment horizontal="justify" vertical="center"/>
    </xf>
    <xf numFmtId="0" fontId="16" fillId="0" borderId="6" xfId="0" applyFont="1" applyBorder="1" applyAlignment="1">
      <alignment horizontal="justify" vertical="center"/>
    </xf>
    <xf numFmtId="0" fontId="16" fillId="0" borderId="7" xfId="0" applyFont="1" applyBorder="1" applyAlignment="1">
      <alignment horizontal="justify" vertical="center"/>
    </xf>
    <xf numFmtId="0" fontId="18" fillId="0" borderId="9"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20" xfId="0" applyFont="1" applyBorder="1" applyAlignment="1">
      <alignment horizontal="center" vertical="center"/>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20" fillId="11" borderId="19" xfId="0" applyFont="1" applyFill="1" applyBorder="1" applyAlignment="1">
      <alignment horizontal="left" vertical="center" wrapText="1"/>
    </xf>
    <xf numFmtId="0" fontId="20" fillId="11" borderId="53" xfId="0" applyFont="1" applyFill="1" applyBorder="1" applyAlignment="1">
      <alignment horizontal="left" vertical="center" wrapText="1"/>
    </xf>
    <xf numFmtId="0" fontId="16" fillId="9" borderId="29" xfId="0" applyFont="1" applyFill="1" applyBorder="1" applyAlignment="1">
      <alignment horizontal="center" wrapText="1"/>
    </xf>
    <xf numFmtId="0" fontId="16" fillId="9" borderId="31" xfId="0" applyFont="1" applyFill="1" applyBorder="1" applyAlignment="1">
      <alignment horizontal="center" wrapText="1"/>
    </xf>
    <xf numFmtId="0" fontId="16" fillId="9" borderId="30" xfId="0" applyFont="1" applyFill="1" applyBorder="1" applyAlignment="1">
      <alignment horizontal="center" wrapText="1"/>
    </xf>
    <xf numFmtId="0" fontId="16" fillId="9" borderId="1" xfId="0" applyFont="1" applyFill="1" applyBorder="1" applyAlignment="1">
      <alignment horizontal="justify" vertical="center"/>
    </xf>
    <xf numFmtId="0" fontId="16" fillId="9" borderId="2" xfId="0" applyFont="1" applyFill="1" applyBorder="1" applyAlignment="1">
      <alignment horizontal="justify" vertical="center"/>
    </xf>
    <xf numFmtId="0" fontId="16" fillId="9" borderId="3" xfId="0" applyFont="1" applyFill="1" applyBorder="1" applyAlignment="1">
      <alignment horizontal="justify" vertical="center"/>
    </xf>
    <xf numFmtId="0" fontId="16" fillId="9" borderId="6" xfId="0" applyFont="1" applyFill="1" applyBorder="1" applyAlignment="1">
      <alignment horizontal="justify" vertical="center"/>
    </xf>
    <xf numFmtId="0" fontId="16" fillId="9" borderId="7" xfId="0" applyFont="1" applyFill="1" applyBorder="1" applyAlignment="1">
      <alignment horizontal="justify" vertical="center"/>
    </xf>
    <xf numFmtId="0" fontId="16" fillId="9" borderId="8" xfId="0" applyFont="1" applyFill="1" applyBorder="1" applyAlignment="1">
      <alignment horizontal="justify" vertical="center"/>
    </xf>
    <xf numFmtId="0" fontId="16" fillId="3" borderId="1" xfId="0" applyFont="1" applyFill="1" applyBorder="1" applyAlignment="1">
      <alignment horizontal="justify" vertical="center"/>
    </xf>
    <xf numFmtId="0" fontId="16" fillId="3" borderId="2" xfId="0" applyFont="1" applyFill="1" applyBorder="1" applyAlignment="1">
      <alignment horizontal="justify" vertical="center"/>
    </xf>
    <xf numFmtId="0" fontId="16" fillId="3" borderId="3" xfId="0" applyFont="1" applyFill="1" applyBorder="1" applyAlignment="1">
      <alignment horizontal="justify" vertical="center"/>
    </xf>
    <xf numFmtId="0" fontId="16" fillId="8" borderId="1" xfId="0" applyFont="1" applyFill="1" applyBorder="1" applyAlignment="1">
      <alignment horizontal="justify" vertical="center"/>
    </xf>
    <xf numFmtId="0" fontId="16" fillId="8" borderId="2" xfId="0" applyFont="1" applyFill="1" applyBorder="1" applyAlignment="1">
      <alignment horizontal="justify" vertical="center"/>
    </xf>
    <xf numFmtId="0" fontId="16" fillId="8" borderId="3" xfId="0" applyFont="1" applyFill="1" applyBorder="1" applyAlignment="1">
      <alignment horizontal="justify" vertical="center"/>
    </xf>
    <xf numFmtId="0" fontId="16" fillId="4" borderId="1" xfId="0" applyFont="1" applyFill="1" applyBorder="1" applyAlignment="1">
      <alignment horizontal="justify" vertical="center"/>
    </xf>
    <xf numFmtId="0" fontId="16" fillId="4" borderId="2" xfId="0" applyFont="1" applyFill="1" applyBorder="1" applyAlignment="1">
      <alignment horizontal="justify" vertical="center"/>
    </xf>
    <xf numFmtId="0" fontId="16" fillId="4" borderId="3" xfId="0" applyFont="1" applyFill="1" applyBorder="1" applyAlignment="1">
      <alignment horizontal="justify" vertical="center"/>
    </xf>
    <xf numFmtId="0" fontId="16" fillId="3" borderId="6" xfId="0" applyFont="1" applyFill="1" applyBorder="1" applyAlignment="1">
      <alignment horizontal="justify" vertical="center"/>
    </xf>
    <xf numFmtId="0" fontId="16" fillId="3" borderId="7" xfId="0" applyFont="1" applyFill="1" applyBorder="1" applyAlignment="1">
      <alignment horizontal="justify" vertical="center"/>
    </xf>
    <xf numFmtId="0" fontId="16" fillId="3" borderId="8" xfId="0" applyFont="1" applyFill="1" applyBorder="1" applyAlignment="1">
      <alignment horizontal="justify" vertical="center"/>
    </xf>
    <xf numFmtId="0" fontId="16" fillId="8" borderId="6" xfId="0" applyFont="1" applyFill="1" applyBorder="1" applyAlignment="1">
      <alignment horizontal="justify" vertical="center"/>
    </xf>
    <xf numFmtId="0" fontId="16" fillId="8" borderId="7" xfId="0" applyFont="1" applyFill="1" applyBorder="1" applyAlignment="1">
      <alignment horizontal="justify" vertical="center"/>
    </xf>
    <xf numFmtId="0" fontId="16" fillId="8" borderId="8" xfId="0" applyFont="1" applyFill="1" applyBorder="1" applyAlignment="1">
      <alignment horizontal="justify" vertical="center"/>
    </xf>
    <xf numFmtId="0" fontId="16" fillId="4" borderId="6" xfId="0" applyFont="1" applyFill="1" applyBorder="1" applyAlignment="1">
      <alignment horizontal="justify" vertical="center"/>
    </xf>
    <xf numFmtId="0" fontId="16" fillId="4" borderId="7" xfId="0" applyFont="1" applyFill="1" applyBorder="1" applyAlignment="1">
      <alignment horizontal="justify" vertical="center"/>
    </xf>
    <xf numFmtId="0" fontId="16" fillId="4" borderId="8" xfId="0" applyFont="1" applyFill="1" applyBorder="1" applyAlignment="1">
      <alignment horizontal="justify" vertical="center"/>
    </xf>
    <xf numFmtId="0" fontId="17" fillId="0" borderId="50" xfId="0" applyFont="1" applyBorder="1" applyAlignment="1">
      <alignment horizontal="left" vertical="center" wrapText="1"/>
    </xf>
    <xf numFmtId="0" fontId="17" fillId="0" borderId="51" xfId="0" applyFont="1" applyBorder="1" applyAlignment="1">
      <alignment horizontal="left" vertical="center" wrapText="1"/>
    </xf>
    <xf numFmtId="0" fontId="17" fillId="0" borderId="29" xfId="0" applyFont="1" applyBorder="1" applyAlignment="1">
      <alignment horizontal="left" vertical="center" wrapText="1"/>
    </xf>
    <xf numFmtId="0" fontId="17" fillId="0" borderId="30" xfId="0" applyFont="1" applyBorder="1" applyAlignment="1">
      <alignment horizontal="left" vertical="center" wrapText="1"/>
    </xf>
    <xf numFmtId="0" fontId="18" fillId="0" borderId="2" xfId="0" applyFont="1" applyBorder="1" applyAlignment="1">
      <alignment horizontal="justify" vertical="center"/>
    </xf>
    <xf numFmtId="0" fontId="18" fillId="0" borderId="3" xfId="0" applyFont="1" applyBorder="1" applyAlignment="1">
      <alignment horizontal="justify" vertical="center"/>
    </xf>
    <xf numFmtId="0" fontId="18" fillId="0" borderId="7" xfId="0" applyFont="1" applyBorder="1" applyAlignment="1">
      <alignment horizontal="left" vertical="center" wrapText="1"/>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20" fillId="11" borderId="7" xfId="0" applyFont="1" applyFill="1" applyBorder="1" applyAlignment="1">
      <alignment horizontal="left" vertical="center" wrapText="1"/>
    </xf>
    <xf numFmtId="0" fontId="20" fillId="11" borderId="8" xfId="0" applyFont="1" applyFill="1" applyBorder="1" applyAlignment="1">
      <alignment horizontal="left" vertical="center" wrapText="1"/>
    </xf>
    <xf numFmtId="0" fontId="10" fillId="11" borderId="19" xfId="0" applyFont="1" applyFill="1" applyBorder="1" applyAlignment="1">
      <alignment horizontal="left" vertical="center" wrapText="1"/>
    </xf>
    <xf numFmtId="0" fontId="10" fillId="11" borderId="53" xfId="0" applyFont="1" applyFill="1" applyBorder="1" applyAlignment="1">
      <alignment horizontal="left" vertical="center" wrapText="1"/>
    </xf>
    <xf numFmtId="0" fontId="12" fillId="16" borderId="50" xfId="0" applyFont="1" applyFill="1" applyBorder="1" applyAlignment="1">
      <alignment horizontal="center" vertical="center"/>
    </xf>
    <xf numFmtId="0" fontId="12" fillId="16" borderId="59" xfId="0" applyFont="1" applyFill="1" applyBorder="1" applyAlignment="1">
      <alignment horizontal="center" vertical="center"/>
    </xf>
    <xf numFmtId="0" fontId="12" fillId="16" borderId="36" xfId="0" applyFont="1" applyFill="1" applyBorder="1" applyAlignment="1">
      <alignment horizontal="center" vertical="center"/>
    </xf>
    <xf numFmtId="0" fontId="12" fillId="16" borderId="37" xfId="0" applyFont="1" applyFill="1" applyBorder="1" applyAlignment="1">
      <alignment horizontal="center" vertical="center"/>
    </xf>
    <xf numFmtId="0" fontId="12" fillId="11" borderId="0" xfId="0" applyFont="1" applyFill="1" applyAlignment="1">
      <alignment horizontal="center"/>
    </xf>
    <xf numFmtId="0" fontId="12" fillId="11" borderId="0" xfId="0" applyFont="1" applyFill="1" applyAlignment="1">
      <alignment horizontal="right"/>
    </xf>
    <xf numFmtId="0" fontId="12" fillId="9" borderId="6" xfId="0" applyFont="1" applyFill="1" applyBorder="1" applyAlignment="1">
      <alignment horizontal="center" vertical="center"/>
    </xf>
    <xf numFmtId="0" fontId="12" fillId="9" borderId="7" xfId="0" applyFont="1" applyFill="1" applyBorder="1" applyAlignment="1">
      <alignment horizontal="center" vertical="center"/>
    </xf>
    <xf numFmtId="0" fontId="12" fillId="9" borderId="8" xfId="0" applyFont="1" applyFill="1" applyBorder="1" applyAlignment="1">
      <alignment horizontal="center" vertical="center"/>
    </xf>
    <xf numFmtId="0" fontId="12" fillId="15" borderId="1" xfId="0" applyFont="1" applyFill="1" applyBorder="1" applyAlignment="1">
      <alignment horizontal="center" vertical="center"/>
    </xf>
    <xf numFmtId="0" fontId="12" fillId="15" borderId="2" xfId="0" applyFont="1" applyFill="1" applyBorder="1" applyAlignment="1">
      <alignment horizontal="center" vertical="center"/>
    </xf>
    <xf numFmtId="0" fontId="12" fillId="15" borderId="6" xfId="0" applyFont="1" applyFill="1" applyBorder="1" applyAlignment="1">
      <alignment horizontal="center" vertical="center"/>
    </xf>
    <xf numFmtId="0" fontId="12" fillId="15" borderId="7"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4" borderId="1"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3" xfId="0" applyFont="1" applyFill="1" applyBorder="1" applyAlignment="1">
      <alignment horizontal="center" vertical="center"/>
    </xf>
    <xf numFmtId="0" fontId="12" fillId="9" borderId="1" xfId="0" applyFont="1"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12" fillId="3" borderId="6"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8" xfId="0" applyFont="1" applyFill="1" applyBorder="1" applyAlignment="1">
      <alignment horizontal="center" vertical="center"/>
    </xf>
    <xf numFmtId="0" fontId="12" fillId="8" borderId="6" xfId="0" applyFont="1" applyFill="1" applyBorder="1" applyAlignment="1">
      <alignment horizontal="center" vertical="center"/>
    </xf>
    <xf numFmtId="0" fontId="12" fillId="8" borderId="7" xfId="0" applyFont="1" applyFill="1" applyBorder="1" applyAlignment="1">
      <alignment horizontal="center" vertical="center"/>
    </xf>
    <xf numFmtId="0" fontId="12" fillId="8" borderId="8"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8" xfId="0" applyFont="1" applyFill="1" applyBorder="1" applyAlignment="1">
      <alignment horizontal="center" vertical="center"/>
    </xf>
    <xf numFmtId="0" fontId="3" fillId="3" borderId="52" xfId="0" applyFont="1" applyFill="1" applyBorder="1" applyAlignment="1">
      <alignment horizontal="justify" vertical="center"/>
    </xf>
    <xf numFmtId="0" fontId="3" fillId="2" borderId="56" xfId="0" applyFont="1" applyFill="1" applyBorder="1" applyAlignment="1">
      <alignment horizontal="justify" vertical="center"/>
    </xf>
    <xf numFmtId="0" fontId="5" fillId="7" borderId="56" xfId="0" applyFont="1" applyFill="1" applyBorder="1" applyAlignment="1">
      <alignment horizontal="justify" vertical="center"/>
    </xf>
    <xf numFmtId="0" fontId="3" fillId="3" borderId="60" xfId="0" applyFont="1" applyFill="1" applyBorder="1" applyAlignment="1">
      <alignment horizontal="justify" vertical="center"/>
    </xf>
    <xf numFmtId="0" fontId="18" fillId="0" borderId="0" xfId="0" applyFont="1" applyAlignment="1">
      <alignment horizontal="left" vertical="center"/>
    </xf>
    <xf numFmtId="0" fontId="18" fillId="0" borderId="7" xfId="0" applyFont="1" applyBorder="1" applyAlignment="1">
      <alignment horizontal="justify" vertical="center"/>
    </xf>
    <xf numFmtId="0" fontId="18" fillId="0" borderId="7" xfId="0" applyFont="1" applyBorder="1" applyAlignment="1">
      <alignment horizontal="justify" vertical="center" wrapText="1"/>
    </xf>
    <xf numFmtId="0" fontId="19" fillId="6" borderId="7" xfId="0" applyFont="1" applyFill="1" applyBorder="1" applyAlignment="1">
      <alignment horizontal="center" vertical="center"/>
    </xf>
    <xf numFmtId="0" fontId="19" fillId="6" borderId="8" xfId="0" applyFont="1" applyFill="1" applyBorder="1" applyAlignment="1">
      <alignment horizontal="center" vertical="center"/>
    </xf>
    <xf numFmtId="0" fontId="16" fillId="0" borderId="7" xfId="0" applyFont="1" applyBorder="1" applyAlignment="1">
      <alignment horizontal="justify" vertical="center" wrapText="1"/>
    </xf>
    <xf numFmtId="0" fontId="42" fillId="10" borderId="47" xfId="0" applyFont="1" applyFill="1" applyBorder="1" applyAlignment="1">
      <alignment horizontal="center" vertical="center"/>
    </xf>
    <xf numFmtId="0" fontId="42" fillId="10" borderId="48" xfId="0" applyFont="1" applyFill="1" applyBorder="1" applyAlignment="1">
      <alignment horizontal="center" vertical="center"/>
    </xf>
    <xf numFmtId="0" fontId="42" fillId="10" borderId="49" xfId="0" applyFont="1" applyFill="1" applyBorder="1" applyAlignment="1">
      <alignment horizontal="center" vertical="center"/>
    </xf>
    <xf numFmtId="0" fontId="43" fillId="9" borderId="29" xfId="0" applyFont="1" applyFill="1" applyBorder="1" applyAlignment="1">
      <alignment horizontal="center" wrapText="1"/>
    </xf>
    <xf numFmtId="0" fontId="43" fillId="9" borderId="31" xfId="0" applyFont="1" applyFill="1" applyBorder="1" applyAlignment="1">
      <alignment horizontal="center" wrapText="1"/>
    </xf>
    <xf numFmtId="0" fontId="43" fillId="9" borderId="30" xfId="0" applyFont="1" applyFill="1" applyBorder="1" applyAlignment="1">
      <alignment horizontal="center" wrapText="1"/>
    </xf>
    <xf numFmtId="0" fontId="43" fillId="0" borderId="39" xfId="0" applyFont="1" applyBorder="1" applyAlignment="1">
      <alignment horizontal="center"/>
    </xf>
    <xf numFmtId="0" fontId="43" fillId="0" borderId="40" xfId="0" applyFont="1" applyBorder="1" applyAlignment="1">
      <alignment horizontal="center"/>
    </xf>
    <xf numFmtId="0" fontId="43" fillId="0" borderId="41" xfId="0" applyFont="1" applyBorder="1" applyAlignment="1">
      <alignment horizontal="center"/>
    </xf>
    <xf numFmtId="0" fontId="14" fillId="0" borderId="34" xfId="0" applyFont="1" applyBorder="1" applyAlignment="1">
      <alignment horizontal="left" vertical="center" wrapText="1"/>
    </xf>
    <xf numFmtId="0" fontId="14" fillId="0" borderId="35" xfId="0" applyFont="1" applyBorder="1" applyAlignment="1">
      <alignment horizontal="left" vertical="center"/>
    </xf>
    <xf numFmtId="0" fontId="14" fillId="0" borderId="29" xfId="0" applyFont="1" applyBorder="1" applyAlignment="1">
      <alignment horizontal="left" vertical="center"/>
    </xf>
    <xf numFmtId="0" fontId="14" fillId="0" borderId="30" xfId="0" applyFont="1" applyBorder="1" applyAlignment="1">
      <alignment horizontal="left" vertical="center"/>
    </xf>
    <xf numFmtId="0" fontId="14" fillId="0" borderId="34" xfId="0" applyFont="1" applyBorder="1" applyAlignment="1">
      <alignment horizontal="left" vertical="center"/>
    </xf>
    <xf numFmtId="0" fontId="14" fillId="0" borderId="0" xfId="0" applyFont="1" applyAlignment="1">
      <alignment horizontal="left" vertical="center"/>
    </xf>
    <xf numFmtId="0" fontId="14" fillId="0" borderId="31" xfId="0" applyFont="1" applyBorder="1" applyAlignment="1">
      <alignment horizontal="left" vertical="center"/>
    </xf>
    <xf numFmtId="0" fontId="14" fillId="0" borderId="36" xfId="0" applyFont="1" applyBorder="1" applyAlignment="1">
      <alignment horizontal="left" vertical="center"/>
    </xf>
    <xf numFmtId="0" fontId="14" fillId="0" borderId="37" xfId="0" applyFont="1" applyBorder="1" applyAlignment="1">
      <alignment horizontal="left" vertical="center"/>
    </xf>
    <xf numFmtId="0" fontId="14" fillId="0" borderId="38" xfId="0" applyFont="1" applyBorder="1" applyAlignment="1">
      <alignment horizontal="left" vertical="center"/>
    </xf>
    <xf numFmtId="0" fontId="12" fillId="0" borderId="33"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22" xfId="0" applyFont="1" applyBorder="1" applyAlignment="1">
      <alignment horizontal="center" vertical="center" wrapText="1"/>
    </xf>
    <xf numFmtId="0" fontId="12" fillId="9" borderId="1" xfId="0" applyFont="1" applyFill="1" applyBorder="1" applyAlignment="1">
      <alignment horizontal="justify" vertical="center"/>
    </xf>
    <xf numFmtId="0" fontId="12" fillId="9" borderId="2" xfId="0" applyFont="1" applyFill="1" applyBorder="1" applyAlignment="1">
      <alignment horizontal="justify" vertical="center"/>
    </xf>
    <xf numFmtId="0" fontId="12" fillId="9" borderId="3" xfId="0" applyFont="1" applyFill="1" applyBorder="1" applyAlignment="1">
      <alignment horizontal="justify" vertical="center"/>
    </xf>
    <xf numFmtId="0" fontId="12" fillId="3" borderId="6" xfId="0" applyFont="1" applyFill="1" applyBorder="1" applyAlignment="1">
      <alignment horizontal="justify" vertical="center"/>
    </xf>
    <xf numFmtId="0" fontId="12" fillId="3" borderId="7" xfId="0" applyFont="1" applyFill="1" applyBorder="1" applyAlignment="1">
      <alignment horizontal="justify" vertical="center"/>
    </xf>
    <xf numFmtId="0" fontId="12" fillId="3" borderId="8" xfId="0" applyFont="1" applyFill="1" applyBorder="1" applyAlignment="1">
      <alignment horizontal="justify" vertical="center"/>
    </xf>
    <xf numFmtId="0" fontId="12" fillId="8" borderId="6" xfId="0" applyFont="1" applyFill="1" applyBorder="1" applyAlignment="1">
      <alignment horizontal="justify" vertical="center"/>
    </xf>
    <xf numFmtId="0" fontId="12" fillId="8" borderId="7" xfId="0" applyFont="1" applyFill="1" applyBorder="1" applyAlignment="1">
      <alignment horizontal="justify" vertical="center"/>
    </xf>
    <xf numFmtId="0" fontId="12" fillId="8" borderId="8" xfId="0" applyFont="1" applyFill="1" applyBorder="1" applyAlignment="1">
      <alignment horizontal="justify" vertical="center"/>
    </xf>
    <xf numFmtId="0" fontId="12" fillId="4" borderId="6" xfId="0" applyFont="1" applyFill="1" applyBorder="1" applyAlignment="1">
      <alignment horizontal="justify" vertical="center"/>
    </xf>
    <xf numFmtId="0" fontId="12" fillId="4" borderId="7" xfId="0" applyFont="1" applyFill="1" applyBorder="1" applyAlignment="1">
      <alignment horizontal="justify" vertical="center"/>
    </xf>
    <xf numFmtId="0" fontId="12" fillId="4" borderId="8" xfId="0" applyFont="1" applyFill="1" applyBorder="1" applyAlignment="1">
      <alignment horizontal="justify" vertical="center"/>
    </xf>
    <xf numFmtId="0" fontId="12" fillId="9" borderId="6" xfId="0" applyFont="1" applyFill="1" applyBorder="1" applyAlignment="1">
      <alignment horizontal="justify" vertical="center"/>
    </xf>
    <xf numFmtId="0" fontId="12" fillId="9" borderId="7" xfId="0" applyFont="1" applyFill="1" applyBorder="1" applyAlignment="1">
      <alignment horizontal="justify" vertical="center"/>
    </xf>
    <xf numFmtId="0" fontId="12" fillId="9" borderId="8" xfId="0" applyFont="1" applyFill="1" applyBorder="1" applyAlignment="1">
      <alignment horizontal="justify" vertical="center"/>
    </xf>
    <xf numFmtId="0" fontId="12" fillId="2" borderId="1" xfId="0" applyFont="1" applyFill="1" applyBorder="1" applyAlignment="1">
      <alignment horizontal="justify" vertical="center"/>
    </xf>
    <xf numFmtId="0" fontId="12" fillId="2" borderId="2" xfId="0" applyFont="1" applyFill="1" applyBorder="1" applyAlignment="1">
      <alignment horizontal="justify" vertical="center"/>
    </xf>
    <xf numFmtId="0" fontId="12" fillId="2" borderId="3" xfId="0" applyFont="1" applyFill="1" applyBorder="1" applyAlignment="1">
      <alignment horizontal="justify" vertical="center"/>
    </xf>
    <xf numFmtId="0" fontId="12" fillId="2" borderId="6" xfId="0" applyFont="1" applyFill="1" applyBorder="1" applyAlignment="1">
      <alignment horizontal="justify" vertical="center"/>
    </xf>
    <xf numFmtId="0" fontId="12" fillId="2" borderId="7" xfId="0" applyFont="1" applyFill="1" applyBorder="1" applyAlignment="1">
      <alignment horizontal="justify" vertical="center"/>
    </xf>
    <xf numFmtId="0" fontId="12" fillId="2" borderId="8" xfId="0" applyFont="1" applyFill="1" applyBorder="1" applyAlignment="1">
      <alignment horizontal="justify" vertical="center"/>
    </xf>
    <xf numFmtId="0" fontId="43" fillId="7" borderId="1" xfId="0" applyFont="1" applyFill="1" applyBorder="1" applyAlignment="1">
      <alignment horizontal="justify" vertical="center"/>
    </xf>
    <xf numFmtId="0" fontId="43" fillId="7" borderId="2" xfId="0" applyFont="1" applyFill="1" applyBorder="1" applyAlignment="1">
      <alignment horizontal="justify" vertical="center"/>
    </xf>
    <xf numFmtId="0" fontId="43" fillId="7" borderId="3" xfId="0" applyFont="1" applyFill="1" applyBorder="1" applyAlignment="1">
      <alignment horizontal="justify" vertical="center"/>
    </xf>
    <xf numFmtId="0" fontId="43" fillId="7" borderId="6" xfId="0" applyFont="1" applyFill="1" applyBorder="1" applyAlignment="1">
      <alignment horizontal="justify" vertical="center"/>
    </xf>
    <xf numFmtId="0" fontId="43" fillId="7" borderId="7" xfId="0" applyFont="1" applyFill="1" applyBorder="1" applyAlignment="1">
      <alignment horizontal="justify" vertical="center"/>
    </xf>
    <xf numFmtId="0" fontId="43" fillId="7" borderId="8" xfId="0" applyFont="1" applyFill="1" applyBorder="1" applyAlignment="1">
      <alignment horizontal="justify" vertical="center"/>
    </xf>
    <xf numFmtId="0" fontId="12" fillId="3" borderId="1" xfId="0" applyFont="1" applyFill="1" applyBorder="1" applyAlignment="1">
      <alignment horizontal="justify" vertical="center"/>
    </xf>
    <xf numFmtId="0" fontId="12" fillId="3" borderId="2" xfId="0" applyFont="1" applyFill="1" applyBorder="1" applyAlignment="1">
      <alignment horizontal="justify" vertical="center"/>
    </xf>
    <xf numFmtId="0" fontId="12" fillId="3" borderId="3" xfId="0" applyFont="1" applyFill="1" applyBorder="1" applyAlignment="1">
      <alignment horizontal="justify" vertical="center"/>
    </xf>
    <xf numFmtId="0" fontId="12" fillId="8" borderId="1" xfId="0" applyFont="1" applyFill="1" applyBorder="1" applyAlignment="1">
      <alignment horizontal="justify" vertical="center"/>
    </xf>
    <xf numFmtId="0" fontId="12" fillId="8" borderId="2" xfId="0" applyFont="1" applyFill="1" applyBorder="1" applyAlignment="1">
      <alignment horizontal="justify" vertical="center"/>
    </xf>
    <xf numFmtId="0" fontId="12" fillId="8" borderId="3" xfId="0" applyFont="1" applyFill="1" applyBorder="1" applyAlignment="1">
      <alignment horizontal="justify" vertical="center"/>
    </xf>
    <xf numFmtId="0" fontId="12" fillId="4" borderId="1" xfId="0" applyFont="1" applyFill="1" applyBorder="1" applyAlignment="1">
      <alignment horizontal="justify" vertical="center"/>
    </xf>
    <xf numFmtId="0" fontId="12" fillId="4" borderId="2" xfId="0" applyFont="1" applyFill="1" applyBorder="1" applyAlignment="1">
      <alignment horizontal="justify" vertical="center"/>
    </xf>
    <xf numFmtId="0" fontId="12" fillId="4" borderId="3" xfId="0" applyFont="1" applyFill="1" applyBorder="1" applyAlignment="1">
      <alignment horizontal="justify" vertical="center"/>
    </xf>
    <xf numFmtId="0" fontId="43" fillId="0" borderId="7" xfId="0" applyFont="1" applyBorder="1" applyAlignment="1">
      <alignment horizontal="justify" vertical="center"/>
    </xf>
    <xf numFmtId="0" fontId="14" fillId="0" borderId="7" xfId="0" applyFont="1" applyBorder="1" applyAlignment="1">
      <alignment horizontal="justify" vertical="center"/>
    </xf>
    <xf numFmtId="0" fontId="14" fillId="0" borderId="9" xfId="0" applyFont="1" applyBorder="1" applyAlignment="1">
      <alignment horizontal="center" vertical="center"/>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7" xfId="0" applyFont="1" applyBorder="1" applyAlignment="1">
      <alignment horizontal="justify" vertical="center" wrapText="1"/>
    </xf>
    <xf numFmtId="0" fontId="14" fillId="0" borderId="20"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44" fillId="6" borderId="7" xfId="0" applyFont="1" applyFill="1" applyBorder="1" applyAlignment="1">
      <alignment horizontal="justify" vertical="center"/>
    </xf>
    <xf numFmtId="0" fontId="44" fillId="6" borderId="8" xfId="0" applyFont="1" applyFill="1" applyBorder="1" applyAlignment="1">
      <alignment horizontal="justify" vertical="center"/>
    </xf>
    <xf numFmtId="0" fontId="41" fillId="11" borderId="25" xfId="0" applyFont="1" applyFill="1" applyBorder="1" applyAlignment="1">
      <alignment horizontal="center" vertical="center"/>
    </xf>
    <xf numFmtId="0" fontId="41" fillId="11" borderId="26" xfId="0" applyFont="1" applyFill="1" applyBorder="1" applyAlignment="1">
      <alignment horizontal="center" vertical="center"/>
    </xf>
    <xf numFmtId="0" fontId="41" fillId="11" borderId="27" xfId="0" applyFont="1" applyFill="1" applyBorder="1" applyAlignment="1">
      <alignment horizontal="center" vertical="center"/>
    </xf>
    <xf numFmtId="0" fontId="42" fillId="0" borderId="50" xfId="0" applyFont="1" applyBorder="1" applyAlignment="1">
      <alignment horizontal="left" vertical="center" wrapText="1"/>
    </xf>
    <xf numFmtId="0" fontId="42" fillId="0" borderId="51" xfId="0" applyFont="1" applyBorder="1" applyAlignment="1">
      <alignment horizontal="left" vertical="center" wrapText="1"/>
    </xf>
    <xf numFmtId="0" fontId="42" fillId="0" borderId="29" xfId="0" applyFont="1" applyBorder="1" applyAlignment="1">
      <alignment horizontal="left" vertical="center" wrapText="1"/>
    </xf>
    <xf numFmtId="0" fontId="42" fillId="0" borderId="30" xfId="0" applyFont="1" applyBorder="1" applyAlignment="1">
      <alignment horizontal="left" vertical="center" wrapText="1"/>
    </xf>
    <xf numFmtId="0" fontId="43" fillId="5" borderId="42" xfId="0" applyFont="1" applyFill="1" applyBorder="1" applyAlignment="1">
      <alignment horizontal="justify" vertical="center"/>
    </xf>
    <xf numFmtId="0" fontId="43" fillId="5" borderId="43" xfId="0" applyFont="1" applyFill="1" applyBorder="1" applyAlignment="1">
      <alignment horizontal="justify" vertical="center"/>
    </xf>
    <xf numFmtId="0" fontId="43" fillId="5" borderId="26" xfId="0" applyFont="1" applyFill="1" applyBorder="1" applyAlignment="1">
      <alignment horizontal="justify" vertical="center"/>
    </xf>
    <xf numFmtId="0" fontId="43" fillId="5" borderId="27" xfId="0" applyFont="1" applyFill="1" applyBorder="1" applyAlignment="1">
      <alignment horizontal="justify" vertical="center"/>
    </xf>
    <xf numFmtId="0" fontId="12" fillId="0" borderId="7" xfId="0" applyFont="1" applyBorder="1" applyAlignment="1">
      <alignment horizontal="justify" vertical="center" wrapText="1"/>
    </xf>
    <xf numFmtId="0" fontId="44" fillId="6" borderId="23" xfId="0" applyFont="1" applyFill="1" applyBorder="1" applyAlignment="1">
      <alignment horizontal="center" vertical="center"/>
    </xf>
    <xf numFmtId="0" fontId="44" fillId="6" borderId="10" xfId="0" applyFont="1" applyFill="1" applyBorder="1" applyAlignment="1">
      <alignment horizontal="center" vertical="center"/>
    </xf>
    <xf numFmtId="0" fontId="44" fillId="6" borderId="24" xfId="0" applyFont="1" applyFill="1" applyBorder="1" applyAlignment="1">
      <alignment horizontal="center" vertical="center"/>
    </xf>
    <xf numFmtId="0" fontId="12" fillId="0" borderId="1" xfId="0" applyFont="1" applyBorder="1" applyAlignment="1">
      <alignment horizontal="justify" vertical="center" wrapText="1"/>
    </xf>
    <xf numFmtId="0" fontId="12" fillId="0" borderId="2" xfId="0" applyFont="1" applyBorder="1" applyAlignment="1">
      <alignment horizontal="justify" vertical="center" wrapText="1"/>
    </xf>
    <xf numFmtId="0" fontId="14" fillId="0" borderId="2" xfId="0" applyFont="1" applyBorder="1" applyAlignment="1">
      <alignment horizontal="justify" vertical="center"/>
    </xf>
    <xf numFmtId="0" fontId="14" fillId="0" borderId="3" xfId="0" applyFont="1" applyBorder="1" applyAlignment="1">
      <alignment horizontal="justify" vertical="center"/>
    </xf>
    <xf numFmtId="0" fontId="43" fillId="0" borderId="6" xfId="0" applyFont="1" applyBorder="1" applyAlignment="1">
      <alignment horizontal="justify" vertical="center"/>
    </xf>
    <xf numFmtId="0" fontId="14" fillId="0" borderId="7" xfId="0" applyFont="1" applyBorder="1" applyAlignment="1">
      <alignment horizontal="left" vertical="center" wrapText="1"/>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8" fillId="11" borderId="7" xfId="0" applyFont="1" applyFill="1" applyBorder="1" applyAlignment="1" applyProtection="1">
      <alignment horizontal="left" vertical="center" wrapText="1"/>
      <protection locked="0"/>
    </xf>
    <xf numFmtId="0" fontId="18" fillId="11" borderId="8" xfId="0" applyFont="1" applyFill="1" applyBorder="1" applyAlignment="1" applyProtection="1">
      <alignment horizontal="left" vertical="center" wrapText="1"/>
      <protection locked="0"/>
    </xf>
    <xf numFmtId="0" fontId="43" fillId="0" borderId="18" xfId="0" applyFont="1" applyBorder="1" applyAlignment="1">
      <alignment horizontal="justify" vertical="center"/>
    </xf>
    <xf numFmtId="0" fontId="43" fillId="0" borderId="19" xfId="0" applyFont="1" applyBorder="1" applyAlignment="1">
      <alignment horizontal="justify" vertical="center"/>
    </xf>
    <xf numFmtId="9" fontId="14" fillId="0" borderId="6" xfId="0" applyNumberFormat="1" applyFont="1" applyBorder="1" applyAlignment="1">
      <alignment horizontal="justify" vertical="center"/>
    </xf>
    <xf numFmtId="0" fontId="14" fillId="0" borderId="8" xfId="0" applyFont="1" applyBorder="1" applyAlignment="1">
      <alignment horizontal="justify" vertical="center" wrapText="1"/>
    </xf>
    <xf numFmtId="0" fontId="14" fillId="0" borderId="7" xfId="0" applyFont="1" applyBorder="1" applyAlignment="1">
      <alignment vertical="center"/>
    </xf>
    <xf numFmtId="0" fontId="14" fillId="0" borderId="45" xfId="0" applyFont="1" applyBorder="1" applyAlignment="1">
      <alignment vertical="center"/>
    </xf>
    <xf numFmtId="0" fontId="14" fillId="12" borderId="7" xfId="0" applyFont="1" applyFill="1" applyBorder="1" applyAlignment="1">
      <alignment vertical="center"/>
    </xf>
    <xf numFmtId="0" fontId="14" fillId="0" borderId="17" xfId="0" applyFont="1" applyBorder="1" applyAlignment="1">
      <alignment vertical="center"/>
    </xf>
    <xf numFmtId="0" fontId="44" fillId="6" borderId="7" xfId="0" applyFont="1" applyFill="1" applyBorder="1" applyAlignment="1">
      <alignment horizontal="center" vertical="center"/>
    </xf>
    <xf numFmtId="0" fontId="44" fillId="6" borderId="8" xfId="0" applyFont="1" applyFill="1" applyBorder="1" applyAlignment="1">
      <alignment horizontal="center" vertical="center"/>
    </xf>
    <xf numFmtId="0" fontId="47" fillId="0" borderId="7" xfId="0" applyFont="1" applyBorder="1" applyAlignment="1">
      <alignment horizontal="justify" vertical="center" wrapText="1"/>
    </xf>
    <xf numFmtId="9" fontId="14" fillId="0" borderId="7" xfId="1" applyFont="1" applyBorder="1" applyAlignment="1">
      <alignment horizontal="center" vertical="center"/>
    </xf>
    <xf numFmtId="0" fontId="14" fillId="0" borderId="7" xfId="1" applyNumberFormat="1" applyFont="1" applyFill="1" applyBorder="1" applyAlignment="1">
      <alignment horizontal="center" vertical="center" wrapText="1"/>
    </xf>
    <xf numFmtId="0" fontId="47" fillId="11" borderId="7" xfId="1" applyNumberFormat="1" applyFont="1" applyFill="1" applyBorder="1" applyAlignment="1">
      <alignment horizontal="center" vertical="center" wrapText="1"/>
    </xf>
    <xf numFmtId="0" fontId="43" fillId="0" borderId="7" xfId="0" applyFont="1" applyBorder="1" applyAlignment="1">
      <alignment horizontal="center" vertical="center"/>
    </xf>
    <xf numFmtId="0" fontId="47" fillId="11" borderId="6" xfId="0" applyFont="1" applyFill="1" applyBorder="1" applyAlignment="1">
      <alignment horizontal="justify" vertical="center"/>
    </xf>
    <xf numFmtId="0" fontId="47" fillId="11" borderId="7" xfId="0" applyFont="1" applyFill="1" applyBorder="1" applyAlignment="1">
      <alignment horizontal="justify" vertical="center" wrapText="1"/>
    </xf>
    <xf numFmtId="0" fontId="47" fillId="11" borderId="8" xfId="0" applyFont="1" applyFill="1" applyBorder="1" applyAlignment="1">
      <alignment horizontal="justify" vertical="center" wrapText="1"/>
    </xf>
    <xf numFmtId="9" fontId="14" fillId="0" borderId="7" xfId="1" applyFont="1" applyFill="1" applyBorder="1" applyAlignment="1">
      <alignment horizontal="center" vertical="center"/>
    </xf>
    <xf numFmtId="9" fontId="43" fillId="0" borderId="7" xfId="0" applyNumberFormat="1" applyFont="1" applyBorder="1" applyAlignment="1">
      <alignment horizontal="center" vertical="center"/>
    </xf>
    <xf numFmtId="9" fontId="43" fillId="0" borderId="58" xfId="1" applyFont="1" applyBorder="1" applyAlignment="1">
      <alignment horizontal="center" vertical="center"/>
    </xf>
    <xf numFmtId="0" fontId="9" fillId="12" borderId="7" xfId="0" applyFont="1" applyFill="1" applyBorder="1" applyAlignment="1">
      <alignment horizontal="left" vertical="center" wrapText="1"/>
    </xf>
    <xf numFmtId="9" fontId="2" fillId="22" borderId="7" xfId="1" applyFont="1" applyFill="1" applyBorder="1" applyAlignment="1">
      <alignment horizontal="justify" vertical="center"/>
    </xf>
    <xf numFmtId="0" fontId="9" fillId="22" borderId="52" xfId="0" applyFont="1" applyFill="1" applyBorder="1" applyAlignment="1">
      <alignment horizontal="center" vertical="center" wrapText="1"/>
    </xf>
  </cellXfs>
  <cellStyles count="4">
    <cellStyle name="Millares" xfId="3" builtinId="3"/>
    <cellStyle name="Millares [0]" xfId="2" builtinId="6"/>
    <cellStyle name="Normal" xfId="0" builtinId="0"/>
    <cellStyle name="Porcentaje" xfId="1" builtinId="5"/>
  </cellStyles>
  <dxfs count="0"/>
  <tableStyles count="0" defaultTableStyle="TableStyleMedium2" defaultPivotStyle="PivotStyleLight16"/>
  <colors>
    <mruColors>
      <color rgb="FFFFFF00"/>
      <color rgb="FFB80000"/>
      <color rgb="FFC4D79B"/>
      <color rgb="FF00B050"/>
      <color rgb="FFFABF8F"/>
      <color rgb="FF31869B"/>
      <color rgb="FF0070C0"/>
      <color rgb="FFB7DEE8"/>
      <color rgb="FFB8CCE4"/>
      <color rgb="FF95B3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F3303D75-C43E-4EBE-90A8-F7C3980B24EA}"/>
            </a:ext>
          </a:extLst>
        </xdr:cNvPr>
        <xdr:cNvPicPr/>
      </xdr:nvPicPr>
      <xdr:blipFill>
        <a:blip xmlns:r="http://schemas.openxmlformats.org/officeDocument/2006/relationships" r:embed="rId1" cstate="print"/>
        <a:stretch>
          <a:fillRect/>
        </a:stretch>
      </xdr:blipFill>
      <xdr:spPr>
        <a:xfrm>
          <a:off x="28260221" y="122464"/>
          <a:ext cx="858718" cy="743510"/>
        </a:xfrm>
        <a:prstGeom prst="rect">
          <a:avLst/>
        </a:prstGeom>
      </xdr:spPr>
    </xdr:pic>
    <xdr:clientData/>
  </xdr:twoCellAnchor>
  <xdr:twoCellAnchor editAs="oneCell">
    <xdr:from>
      <xdr:col>0</xdr:col>
      <xdr:colOff>367393</xdr:colOff>
      <xdr:row>0</xdr:row>
      <xdr:rowOff>81642</xdr:rowOff>
    </xdr:from>
    <xdr:to>
      <xdr:col>1</xdr:col>
      <xdr:colOff>1751239</xdr:colOff>
      <xdr:row>0</xdr:row>
      <xdr:rowOff>872217</xdr:rowOff>
    </xdr:to>
    <xdr:pic>
      <xdr:nvPicPr>
        <xdr:cNvPr id="3" name="Imagen 2">
          <a:extLst>
            <a:ext uri="{FF2B5EF4-FFF2-40B4-BE49-F238E27FC236}">
              <a16:creationId xmlns:a16="http://schemas.microsoft.com/office/drawing/2014/main" id="{A6A9A1F1-D7C2-440B-8570-5BF0EE5C3CB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203200</xdr:colOff>
      <xdr:row>0</xdr:row>
      <xdr:rowOff>19050</xdr:rowOff>
    </xdr:from>
    <xdr:to>
      <xdr:col>1</xdr:col>
      <xdr:colOff>1012825</xdr:colOff>
      <xdr:row>3</xdr:row>
      <xdr:rowOff>119380</xdr:rowOff>
    </xdr:to>
    <xdr:pic>
      <xdr:nvPicPr>
        <xdr:cNvPr id="2" name="Imagen 1">
          <a:extLst>
            <a:ext uri="{FF2B5EF4-FFF2-40B4-BE49-F238E27FC236}">
              <a16:creationId xmlns:a16="http://schemas.microsoft.com/office/drawing/2014/main" id="{94623AC7-97FC-43B4-BAE7-F07C730A61B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200" y="19050"/>
          <a:ext cx="1285875" cy="63373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203200</xdr:colOff>
      <xdr:row>0</xdr:row>
      <xdr:rowOff>19050</xdr:rowOff>
    </xdr:from>
    <xdr:to>
      <xdr:col>1</xdr:col>
      <xdr:colOff>1012825</xdr:colOff>
      <xdr:row>3</xdr:row>
      <xdr:rowOff>119380</xdr:rowOff>
    </xdr:to>
    <xdr:pic>
      <xdr:nvPicPr>
        <xdr:cNvPr id="2" name="Imagen 1">
          <a:extLst>
            <a:ext uri="{FF2B5EF4-FFF2-40B4-BE49-F238E27FC236}">
              <a16:creationId xmlns:a16="http://schemas.microsoft.com/office/drawing/2014/main" id="{A2EA25A9-5631-4600-85EB-32D07E0D87F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200" y="19050"/>
          <a:ext cx="1285875" cy="63373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EFB5EE7F-3F9C-4054-96C5-0AF94D07AAF1}"/>
            </a:ext>
          </a:extLst>
        </xdr:cNvPr>
        <xdr:cNvPicPr/>
      </xdr:nvPicPr>
      <xdr:blipFill>
        <a:blip xmlns:r="http://schemas.openxmlformats.org/officeDocument/2006/relationships" r:embed="rId1" cstate="print"/>
        <a:stretch>
          <a:fillRect/>
        </a:stretch>
      </xdr:blipFill>
      <xdr:spPr>
        <a:xfrm>
          <a:off x="28628521" y="122464"/>
          <a:ext cx="858718" cy="743510"/>
        </a:xfrm>
        <a:prstGeom prst="rect">
          <a:avLst/>
        </a:prstGeom>
      </xdr:spPr>
    </xdr:pic>
    <xdr:clientData/>
  </xdr:twoCellAnchor>
  <xdr:twoCellAnchor editAs="oneCell">
    <xdr:from>
      <xdr:col>0</xdr:col>
      <xdr:colOff>367393</xdr:colOff>
      <xdr:row>0</xdr:row>
      <xdr:rowOff>81642</xdr:rowOff>
    </xdr:from>
    <xdr:to>
      <xdr:col>1</xdr:col>
      <xdr:colOff>1751239</xdr:colOff>
      <xdr:row>0</xdr:row>
      <xdr:rowOff>872217</xdr:rowOff>
    </xdr:to>
    <xdr:pic>
      <xdr:nvPicPr>
        <xdr:cNvPr id="3" name="Imagen 2">
          <a:extLst>
            <a:ext uri="{FF2B5EF4-FFF2-40B4-BE49-F238E27FC236}">
              <a16:creationId xmlns:a16="http://schemas.microsoft.com/office/drawing/2014/main" id="{0036D9C6-997F-4F44-A8BD-BE143D4190B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283590</xdr:colOff>
      <xdr:row>0</xdr:row>
      <xdr:rowOff>865974</xdr:rowOff>
    </xdr:to>
    <xdr:pic>
      <xdr:nvPicPr>
        <xdr:cNvPr id="2" name="image4.png">
          <a:extLst>
            <a:ext uri="{FF2B5EF4-FFF2-40B4-BE49-F238E27FC236}">
              <a16:creationId xmlns:a16="http://schemas.microsoft.com/office/drawing/2014/main" id="{2AD4869C-EB2C-4ACA-B790-E5DD1849F992}"/>
            </a:ext>
          </a:extLst>
        </xdr:cNvPr>
        <xdr:cNvPicPr/>
      </xdr:nvPicPr>
      <xdr:blipFill>
        <a:blip xmlns:r="http://schemas.openxmlformats.org/officeDocument/2006/relationships" r:embed="rId1" cstate="print"/>
        <a:stretch>
          <a:fillRect/>
        </a:stretch>
      </xdr:blipFill>
      <xdr:spPr>
        <a:xfrm>
          <a:off x="27523621" y="122464"/>
          <a:ext cx="858719" cy="743510"/>
        </a:xfrm>
        <a:prstGeom prst="rect">
          <a:avLst/>
        </a:prstGeom>
      </xdr:spPr>
    </xdr:pic>
    <xdr:clientData/>
  </xdr:twoCellAnchor>
  <xdr:twoCellAnchor editAs="oneCell">
    <xdr:from>
      <xdr:col>0</xdr:col>
      <xdr:colOff>367393</xdr:colOff>
      <xdr:row>0</xdr:row>
      <xdr:rowOff>81642</xdr:rowOff>
    </xdr:from>
    <xdr:to>
      <xdr:col>2</xdr:col>
      <xdr:colOff>324304</xdr:colOff>
      <xdr:row>0</xdr:row>
      <xdr:rowOff>872217</xdr:rowOff>
    </xdr:to>
    <xdr:pic>
      <xdr:nvPicPr>
        <xdr:cNvPr id="3" name="Imagen 2">
          <a:extLst>
            <a:ext uri="{FF2B5EF4-FFF2-40B4-BE49-F238E27FC236}">
              <a16:creationId xmlns:a16="http://schemas.microsoft.com/office/drawing/2014/main" id="{34CB768E-EE77-4E17-8A12-409BBDB8E65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0243" y="81642"/>
          <a:ext cx="2439761" cy="7905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8C872664-FDC8-4040-8389-CD50E21F2B94}"/>
            </a:ext>
          </a:extLst>
        </xdr:cNvPr>
        <xdr:cNvPicPr/>
      </xdr:nvPicPr>
      <xdr:blipFill>
        <a:blip xmlns:r="http://schemas.openxmlformats.org/officeDocument/2006/relationships" r:embed="rId1" cstate="print"/>
        <a:stretch>
          <a:fillRect/>
        </a:stretch>
      </xdr:blipFill>
      <xdr:spPr>
        <a:xfrm>
          <a:off x="29631821" y="122464"/>
          <a:ext cx="858718" cy="743510"/>
        </a:xfrm>
        <a:prstGeom prst="rect">
          <a:avLst/>
        </a:prstGeom>
      </xdr:spPr>
    </xdr:pic>
    <xdr:clientData/>
  </xdr:twoCellAnchor>
  <xdr:twoCellAnchor editAs="oneCell">
    <xdr:from>
      <xdr:col>0</xdr:col>
      <xdr:colOff>367393</xdr:colOff>
      <xdr:row>0</xdr:row>
      <xdr:rowOff>81642</xdr:rowOff>
    </xdr:from>
    <xdr:to>
      <xdr:col>1</xdr:col>
      <xdr:colOff>1751239</xdr:colOff>
      <xdr:row>0</xdr:row>
      <xdr:rowOff>872217</xdr:rowOff>
    </xdr:to>
    <xdr:pic>
      <xdr:nvPicPr>
        <xdr:cNvPr id="3" name="Imagen 2">
          <a:extLst>
            <a:ext uri="{FF2B5EF4-FFF2-40B4-BE49-F238E27FC236}">
              <a16:creationId xmlns:a16="http://schemas.microsoft.com/office/drawing/2014/main" id="{D143A7E7-5A71-485C-9AB5-5B6CC48DD649}"/>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00B8D715-C38B-4B3B-A485-818B6D68C7C4}"/>
            </a:ext>
          </a:extLst>
        </xdr:cNvPr>
        <xdr:cNvPicPr/>
      </xdr:nvPicPr>
      <xdr:blipFill>
        <a:blip xmlns:r="http://schemas.openxmlformats.org/officeDocument/2006/relationships" r:embed="rId1" cstate="print"/>
        <a:stretch>
          <a:fillRect/>
        </a:stretch>
      </xdr:blipFill>
      <xdr:spPr>
        <a:xfrm>
          <a:off x="28145921" y="122464"/>
          <a:ext cx="858718" cy="743510"/>
        </a:xfrm>
        <a:prstGeom prst="rect">
          <a:avLst/>
        </a:prstGeom>
      </xdr:spPr>
    </xdr:pic>
    <xdr:clientData/>
  </xdr:twoCellAnchor>
  <xdr:twoCellAnchor editAs="oneCell">
    <xdr:from>
      <xdr:col>0</xdr:col>
      <xdr:colOff>367393</xdr:colOff>
      <xdr:row>0</xdr:row>
      <xdr:rowOff>81642</xdr:rowOff>
    </xdr:from>
    <xdr:to>
      <xdr:col>1</xdr:col>
      <xdr:colOff>1751239</xdr:colOff>
      <xdr:row>0</xdr:row>
      <xdr:rowOff>872217</xdr:rowOff>
    </xdr:to>
    <xdr:pic>
      <xdr:nvPicPr>
        <xdr:cNvPr id="3" name="Imagen 2">
          <a:extLst>
            <a:ext uri="{FF2B5EF4-FFF2-40B4-BE49-F238E27FC236}">
              <a16:creationId xmlns:a16="http://schemas.microsoft.com/office/drawing/2014/main" id="{2A92D42A-4BCA-4F20-B7A1-50D79DC058DE}"/>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203200</xdr:colOff>
      <xdr:row>0</xdr:row>
      <xdr:rowOff>19050</xdr:rowOff>
    </xdr:from>
    <xdr:to>
      <xdr:col>1</xdr:col>
      <xdr:colOff>1012825</xdr:colOff>
      <xdr:row>3</xdr:row>
      <xdr:rowOff>119380</xdr:rowOff>
    </xdr:to>
    <xdr:pic>
      <xdr:nvPicPr>
        <xdr:cNvPr id="2" name="Imagen 1">
          <a:extLst>
            <a:ext uri="{FF2B5EF4-FFF2-40B4-BE49-F238E27FC236}">
              <a16:creationId xmlns:a16="http://schemas.microsoft.com/office/drawing/2014/main" id="{EC590781-2A90-4A16-BC11-0835F13196B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3200" y="19050"/>
          <a:ext cx="1285875" cy="6337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45A97569-95FC-442B-851E-A5E8D5F14E29}"/>
            </a:ext>
          </a:extLst>
        </xdr:cNvPr>
        <xdr:cNvPicPr/>
      </xdr:nvPicPr>
      <xdr:blipFill>
        <a:blip xmlns:r="http://schemas.openxmlformats.org/officeDocument/2006/relationships" r:embed="rId1" cstate="print"/>
        <a:stretch>
          <a:fillRect/>
        </a:stretch>
      </xdr:blipFill>
      <xdr:spPr>
        <a:xfrm>
          <a:off x="26342521" y="122464"/>
          <a:ext cx="858718" cy="743510"/>
        </a:xfrm>
        <a:prstGeom prst="rect">
          <a:avLst/>
        </a:prstGeom>
      </xdr:spPr>
    </xdr:pic>
    <xdr:clientData/>
  </xdr:twoCellAnchor>
  <xdr:twoCellAnchor editAs="oneCell">
    <xdr:from>
      <xdr:col>0</xdr:col>
      <xdr:colOff>367393</xdr:colOff>
      <xdr:row>0</xdr:row>
      <xdr:rowOff>81642</xdr:rowOff>
    </xdr:from>
    <xdr:to>
      <xdr:col>2</xdr:col>
      <xdr:colOff>172811</xdr:colOff>
      <xdr:row>0</xdr:row>
      <xdr:rowOff>872217</xdr:rowOff>
    </xdr:to>
    <xdr:pic>
      <xdr:nvPicPr>
        <xdr:cNvPr id="3" name="Imagen 2">
          <a:extLst>
            <a:ext uri="{FF2B5EF4-FFF2-40B4-BE49-F238E27FC236}">
              <a16:creationId xmlns:a16="http://schemas.microsoft.com/office/drawing/2014/main" id="{9F5B4AF0-7CFD-40AF-9E6A-622AE75AC7B7}"/>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53C4C530-2CBC-4358-ADDB-E233F0097DF7}"/>
            </a:ext>
          </a:extLst>
        </xdr:cNvPr>
        <xdr:cNvPicPr/>
      </xdr:nvPicPr>
      <xdr:blipFill>
        <a:blip xmlns:r="http://schemas.openxmlformats.org/officeDocument/2006/relationships" r:embed="rId1" cstate="print"/>
        <a:stretch>
          <a:fillRect/>
        </a:stretch>
      </xdr:blipFill>
      <xdr:spPr>
        <a:xfrm>
          <a:off x="28628521" y="122464"/>
          <a:ext cx="852368" cy="743510"/>
        </a:xfrm>
        <a:prstGeom prst="rect">
          <a:avLst/>
        </a:prstGeom>
      </xdr:spPr>
    </xdr:pic>
    <xdr:clientData/>
  </xdr:twoCellAnchor>
  <xdr:twoCellAnchor editAs="oneCell">
    <xdr:from>
      <xdr:col>0</xdr:col>
      <xdr:colOff>367393</xdr:colOff>
      <xdr:row>0</xdr:row>
      <xdr:rowOff>81642</xdr:rowOff>
    </xdr:from>
    <xdr:to>
      <xdr:col>1</xdr:col>
      <xdr:colOff>1411061</xdr:colOff>
      <xdr:row>0</xdr:row>
      <xdr:rowOff>872217</xdr:rowOff>
    </xdr:to>
    <xdr:pic>
      <xdr:nvPicPr>
        <xdr:cNvPr id="3" name="Imagen 2">
          <a:extLst>
            <a:ext uri="{FF2B5EF4-FFF2-40B4-BE49-F238E27FC236}">
              <a16:creationId xmlns:a16="http://schemas.microsoft.com/office/drawing/2014/main" id="{F33A6E26-9065-4D89-8117-4D4515862464}"/>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53368" cy="7905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8B62257C-FB21-41F4-B33E-15AF0F8A6E55}"/>
            </a:ext>
          </a:extLst>
        </xdr:cNvPr>
        <xdr:cNvPicPr/>
      </xdr:nvPicPr>
      <xdr:blipFill>
        <a:blip xmlns:r="http://schemas.openxmlformats.org/officeDocument/2006/relationships" r:embed="rId1" cstate="print"/>
        <a:stretch>
          <a:fillRect/>
        </a:stretch>
      </xdr:blipFill>
      <xdr:spPr>
        <a:xfrm>
          <a:off x="26342521" y="122464"/>
          <a:ext cx="852368" cy="743510"/>
        </a:xfrm>
        <a:prstGeom prst="rect">
          <a:avLst/>
        </a:prstGeom>
      </xdr:spPr>
    </xdr:pic>
    <xdr:clientData/>
  </xdr:twoCellAnchor>
  <xdr:twoCellAnchor editAs="oneCell">
    <xdr:from>
      <xdr:col>0</xdr:col>
      <xdr:colOff>367393</xdr:colOff>
      <xdr:row>0</xdr:row>
      <xdr:rowOff>81642</xdr:rowOff>
    </xdr:from>
    <xdr:to>
      <xdr:col>1</xdr:col>
      <xdr:colOff>2009775</xdr:colOff>
      <xdr:row>0</xdr:row>
      <xdr:rowOff>872217</xdr:rowOff>
    </xdr:to>
    <xdr:pic>
      <xdr:nvPicPr>
        <xdr:cNvPr id="3" name="Imagen 2">
          <a:extLst>
            <a:ext uri="{FF2B5EF4-FFF2-40B4-BE49-F238E27FC236}">
              <a16:creationId xmlns:a16="http://schemas.microsoft.com/office/drawing/2014/main" id="{542A38C6-59E8-4876-8137-EE6601F9A30D}"/>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23432" cy="7905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19</xdr:col>
      <xdr:colOff>1600280</xdr:colOff>
      <xdr:row>0</xdr:row>
      <xdr:rowOff>865974</xdr:rowOff>
    </xdr:to>
    <xdr:pic>
      <xdr:nvPicPr>
        <xdr:cNvPr id="2" name="image4.png">
          <a:extLst>
            <a:ext uri="{FF2B5EF4-FFF2-40B4-BE49-F238E27FC236}">
              <a16:creationId xmlns:a16="http://schemas.microsoft.com/office/drawing/2014/main" id="{56CD1B2C-408B-4886-97B6-AEBBAD25DD98}"/>
            </a:ext>
          </a:extLst>
        </xdr:cNvPr>
        <xdr:cNvPicPr/>
      </xdr:nvPicPr>
      <xdr:blipFill>
        <a:blip xmlns:r="http://schemas.openxmlformats.org/officeDocument/2006/relationships" r:embed="rId1" cstate="print"/>
        <a:stretch>
          <a:fillRect/>
        </a:stretch>
      </xdr:blipFill>
      <xdr:spPr>
        <a:xfrm>
          <a:off x="29714371" y="122464"/>
          <a:ext cx="797459" cy="743510"/>
        </a:xfrm>
        <a:prstGeom prst="rect">
          <a:avLst/>
        </a:prstGeom>
      </xdr:spPr>
    </xdr:pic>
    <xdr:clientData/>
  </xdr:twoCellAnchor>
  <xdr:twoCellAnchor editAs="oneCell">
    <xdr:from>
      <xdr:col>0</xdr:col>
      <xdr:colOff>367393</xdr:colOff>
      <xdr:row>0</xdr:row>
      <xdr:rowOff>81642</xdr:rowOff>
    </xdr:from>
    <xdr:to>
      <xdr:col>2</xdr:col>
      <xdr:colOff>172811</xdr:colOff>
      <xdr:row>0</xdr:row>
      <xdr:rowOff>872217</xdr:rowOff>
    </xdr:to>
    <xdr:pic>
      <xdr:nvPicPr>
        <xdr:cNvPr id="3" name="Imagen 2">
          <a:extLst>
            <a:ext uri="{FF2B5EF4-FFF2-40B4-BE49-F238E27FC236}">
              <a16:creationId xmlns:a16="http://schemas.microsoft.com/office/drawing/2014/main" id="{693ED469-6D2A-45D4-884B-505A4D15226A}"/>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283591</xdr:colOff>
      <xdr:row>1</xdr:row>
      <xdr:rowOff>49545</xdr:rowOff>
    </xdr:to>
    <xdr:pic>
      <xdr:nvPicPr>
        <xdr:cNvPr id="3" name="image4.png">
          <a:extLst>
            <a:ext uri="{FF2B5EF4-FFF2-40B4-BE49-F238E27FC236}">
              <a16:creationId xmlns:a16="http://schemas.microsoft.com/office/drawing/2014/main" id="{1EBA721F-D858-460E-8A26-5131BB515BC8}"/>
            </a:ext>
          </a:extLst>
        </xdr:cNvPr>
        <xdr:cNvPicPr/>
      </xdr:nvPicPr>
      <xdr:blipFill>
        <a:blip xmlns:r="http://schemas.openxmlformats.org/officeDocument/2006/relationships" r:embed="rId1" cstate="print"/>
        <a:stretch>
          <a:fillRect/>
        </a:stretch>
      </xdr:blipFill>
      <xdr:spPr>
        <a:xfrm>
          <a:off x="20233821" y="122464"/>
          <a:ext cx="800661" cy="743510"/>
        </a:xfrm>
        <a:prstGeom prst="rect">
          <a:avLst/>
        </a:prstGeom>
      </xdr:spPr>
    </xdr:pic>
    <xdr:clientData/>
  </xdr:twoCellAnchor>
  <xdr:twoCellAnchor editAs="oneCell">
    <xdr:from>
      <xdr:col>0</xdr:col>
      <xdr:colOff>0</xdr:colOff>
      <xdr:row>0</xdr:row>
      <xdr:rowOff>0</xdr:rowOff>
    </xdr:from>
    <xdr:to>
      <xdr:col>1</xdr:col>
      <xdr:colOff>1876182</xdr:colOff>
      <xdr:row>0</xdr:row>
      <xdr:rowOff>792549</xdr:rowOff>
    </xdr:to>
    <xdr:pic>
      <xdr:nvPicPr>
        <xdr:cNvPr id="2" name="Imagen 1">
          <a:extLst>
            <a:ext uri="{FF2B5EF4-FFF2-40B4-BE49-F238E27FC236}">
              <a16:creationId xmlns:a16="http://schemas.microsoft.com/office/drawing/2014/main" id="{30E87A19-3318-441C-8346-3509023819C2}"/>
            </a:ext>
          </a:extLst>
        </xdr:cNvPr>
        <xdr:cNvPicPr>
          <a:picLocks noChangeAspect="1"/>
        </xdr:cNvPicPr>
      </xdr:nvPicPr>
      <xdr:blipFill>
        <a:blip xmlns:r="http://schemas.openxmlformats.org/officeDocument/2006/relationships" r:embed="rId2"/>
        <a:stretch>
          <a:fillRect/>
        </a:stretch>
      </xdr:blipFill>
      <xdr:spPr>
        <a:xfrm>
          <a:off x="0" y="0"/>
          <a:ext cx="2438611" cy="79254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EC93AA72-1DA8-4B93-BE29-CA170D7BDBA2}"/>
            </a:ext>
          </a:extLst>
        </xdr:cNvPr>
        <xdr:cNvPicPr/>
      </xdr:nvPicPr>
      <xdr:blipFill>
        <a:blip xmlns:r="http://schemas.openxmlformats.org/officeDocument/2006/relationships" r:embed="rId1" cstate="print"/>
        <a:stretch>
          <a:fillRect/>
        </a:stretch>
      </xdr:blipFill>
      <xdr:spPr>
        <a:xfrm>
          <a:off x="28971421" y="122464"/>
          <a:ext cx="858718" cy="743510"/>
        </a:xfrm>
        <a:prstGeom prst="rect">
          <a:avLst/>
        </a:prstGeom>
      </xdr:spPr>
    </xdr:pic>
    <xdr:clientData/>
  </xdr:twoCellAnchor>
  <xdr:twoCellAnchor editAs="oneCell">
    <xdr:from>
      <xdr:col>0</xdr:col>
      <xdr:colOff>367393</xdr:colOff>
      <xdr:row>0</xdr:row>
      <xdr:rowOff>81642</xdr:rowOff>
    </xdr:from>
    <xdr:to>
      <xdr:col>1</xdr:col>
      <xdr:colOff>1751239</xdr:colOff>
      <xdr:row>0</xdr:row>
      <xdr:rowOff>872217</xdr:rowOff>
    </xdr:to>
    <xdr:pic>
      <xdr:nvPicPr>
        <xdr:cNvPr id="3" name="Imagen 2">
          <a:extLst>
            <a:ext uri="{FF2B5EF4-FFF2-40B4-BE49-F238E27FC236}">
              <a16:creationId xmlns:a16="http://schemas.microsoft.com/office/drawing/2014/main" id="{8762D049-F096-49A4-8EE3-F9E93F337753}"/>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283589</xdr:colOff>
      <xdr:row>0</xdr:row>
      <xdr:rowOff>865974</xdr:rowOff>
    </xdr:to>
    <xdr:pic>
      <xdr:nvPicPr>
        <xdr:cNvPr id="2" name="image4.png">
          <a:extLst>
            <a:ext uri="{FF2B5EF4-FFF2-40B4-BE49-F238E27FC236}">
              <a16:creationId xmlns:a16="http://schemas.microsoft.com/office/drawing/2014/main" id="{F7CECFFC-ECFC-44E2-9C2D-AB4A3825FFDE}"/>
            </a:ext>
          </a:extLst>
        </xdr:cNvPr>
        <xdr:cNvPicPr/>
      </xdr:nvPicPr>
      <xdr:blipFill>
        <a:blip xmlns:r="http://schemas.openxmlformats.org/officeDocument/2006/relationships" r:embed="rId1" cstate="print"/>
        <a:stretch>
          <a:fillRect/>
        </a:stretch>
      </xdr:blipFill>
      <xdr:spPr>
        <a:xfrm>
          <a:off x="28260221" y="122464"/>
          <a:ext cx="858718" cy="743510"/>
        </a:xfrm>
        <a:prstGeom prst="rect">
          <a:avLst/>
        </a:prstGeom>
      </xdr:spPr>
    </xdr:pic>
    <xdr:clientData/>
  </xdr:twoCellAnchor>
  <xdr:twoCellAnchor editAs="oneCell">
    <xdr:from>
      <xdr:col>0</xdr:col>
      <xdr:colOff>58965</xdr:colOff>
      <xdr:row>0</xdr:row>
      <xdr:rowOff>45356</xdr:rowOff>
    </xdr:from>
    <xdr:to>
      <xdr:col>1</xdr:col>
      <xdr:colOff>1442811</xdr:colOff>
      <xdr:row>0</xdr:row>
      <xdr:rowOff>835931</xdr:rowOff>
    </xdr:to>
    <xdr:pic>
      <xdr:nvPicPr>
        <xdr:cNvPr id="3" name="Imagen 2">
          <a:extLst>
            <a:ext uri="{FF2B5EF4-FFF2-40B4-BE49-F238E27FC236}">
              <a16:creationId xmlns:a16="http://schemas.microsoft.com/office/drawing/2014/main" id="{E03AA0DD-EE59-4B78-8858-FF1CF406BA7A}"/>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965" y="45356"/>
          <a:ext cx="2436132" cy="7905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802821</xdr:colOff>
      <xdr:row>0</xdr:row>
      <xdr:rowOff>122464</xdr:rowOff>
    </xdr:from>
    <xdr:to>
      <xdr:col>20</xdr:col>
      <xdr:colOff>283590</xdr:colOff>
      <xdr:row>0</xdr:row>
      <xdr:rowOff>865974</xdr:rowOff>
    </xdr:to>
    <xdr:pic>
      <xdr:nvPicPr>
        <xdr:cNvPr id="2" name="image4.png">
          <a:extLst>
            <a:ext uri="{FF2B5EF4-FFF2-40B4-BE49-F238E27FC236}">
              <a16:creationId xmlns:a16="http://schemas.microsoft.com/office/drawing/2014/main" id="{A66C1186-AACC-48B6-BE45-CCFAAD3A574C}"/>
            </a:ext>
          </a:extLst>
        </xdr:cNvPr>
        <xdr:cNvPicPr/>
      </xdr:nvPicPr>
      <xdr:blipFill>
        <a:blip xmlns:r="http://schemas.openxmlformats.org/officeDocument/2006/relationships" r:embed="rId1" cstate="print"/>
        <a:stretch>
          <a:fillRect/>
        </a:stretch>
      </xdr:blipFill>
      <xdr:spPr>
        <a:xfrm>
          <a:off x="26094871" y="122464"/>
          <a:ext cx="858719" cy="743510"/>
        </a:xfrm>
        <a:prstGeom prst="rect">
          <a:avLst/>
        </a:prstGeom>
      </xdr:spPr>
    </xdr:pic>
    <xdr:clientData/>
  </xdr:twoCellAnchor>
  <xdr:twoCellAnchor editAs="oneCell">
    <xdr:from>
      <xdr:col>0</xdr:col>
      <xdr:colOff>367393</xdr:colOff>
      <xdr:row>0</xdr:row>
      <xdr:rowOff>81642</xdr:rowOff>
    </xdr:from>
    <xdr:to>
      <xdr:col>1</xdr:col>
      <xdr:colOff>1751239</xdr:colOff>
      <xdr:row>0</xdr:row>
      <xdr:rowOff>872217</xdr:rowOff>
    </xdr:to>
    <xdr:pic>
      <xdr:nvPicPr>
        <xdr:cNvPr id="3" name="Imagen 2">
          <a:extLst>
            <a:ext uri="{FF2B5EF4-FFF2-40B4-BE49-F238E27FC236}">
              <a16:creationId xmlns:a16="http://schemas.microsoft.com/office/drawing/2014/main" id="{D0264646-1B0A-4A59-9EA2-6BFD19B89F51}"/>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67393" y="81642"/>
          <a:ext cx="2431596" cy="7905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my.sharepoint.com/Users/jeraldyn.tautiva/Downloads/ple-pin-f017_1%2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eraldyn.tautiva/Downloads/ple-pin-f017_1%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iliana.casas/Downloads/3_iii_tri_2020_gc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GESTION POR PROCESO"/>
      <sheetName val="Hoja2"/>
    </sheetNames>
    <sheetDataSet>
      <sheetData sheetId="0"/>
      <sheetData sheetId="1">
        <row r="2">
          <cell r="D2" t="str">
            <v>SUMA</v>
          </cell>
          <cell r="F2" t="str">
            <v>EFICIENCIA</v>
          </cell>
        </row>
        <row r="3">
          <cell r="C3" t="str">
            <v>RUTINARIA</v>
          </cell>
          <cell r="D3" t="str">
            <v>CONSTANTE</v>
          </cell>
          <cell r="F3" t="str">
            <v>EFICACIA</v>
          </cell>
        </row>
        <row r="4">
          <cell r="C4" t="str">
            <v>RETADORA (MEJORA)</v>
          </cell>
          <cell r="D4" t="str">
            <v>CRECIENTE</v>
          </cell>
          <cell r="F4" t="str">
            <v>EFECTIVIDAD</v>
          </cell>
        </row>
        <row r="5">
          <cell r="C5" t="str">
            <v>GESTION</v>
          </cell>
          <cell r="D5" t="str">
            <v>DECRECIENTE</v>
          </cell>
        </row>
        <row r="6">
          <cell r="C6" t="str">
            <v>SOSTENIBILIDAD DEL SISTEMA DE GESTIÓN</v>
          </cell>
        </row>
        <row r="7">
          <cell r="G7" t="str">
            <v>SI</v>
          </cell>
        </row>
        <row r="8">
          <cell r="G8" t="str">
            <v>NO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GESTION POR PROCESO"/>
      <sheetName val="Hoja2"/>
    </sheetNames>
    <sheetDataSet>
      <sheetData sheetId="0"/>
      <sheetData sheetId="1">
        <row r="2">
          <cell r="D2" t="str">
            <v>SUMA</v>
          </cell>
          <cell r="F2" t="str">
            <v>EFICIENCIA</v>
          </cell>
        </row>
        <row r="3">
          <cell r="C3" t="str">
            <v>RUTINARIA</v>
          </cell>
          <cell r="D3" t="str">
            <v>CONSTANTE</v>
          </cell>
          <cell r="F3" t="str">
            <v>EFICACIA</v>
          </cell>
        </row>
        <row r="4">
          <cell r="C4" t="str">
            <v>RETADORA (MEJORA)</v>
          </cell>
          <cell r="D4" t="str">
            <v>CRECIENTE</v>
          </cell>
          <cell r="F4" t="str">
            <v>EFECTIVIDAD</v>
          </cell>
        </row>
        <row r="5">
          <cell r="C5" t="str">
            <v>GESTION</v>
          </cell>
          <cell r="D5" t="str">
            <v>DECRECIENTE</v>
          </cell>
        </row>
        <row r="6">
          <cell r="C6" t="str">
            <v>SOSTENIBILIDAD DEL SISTEMA DE GESTIÓN</v>
          </cell>
        </row>
        <row r="7">
          <cell r="G7" t="str">
            <v>SI</v>
          </cell>
        </row>
        <row r="8">
          <cell r="G8" t="str">
            <v>NO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GESTION POR PROCESO"/>
      <sheetName val="Hoja2"/>
    </sheetNames>
    <sheetDataSet>
      <sheetData sheetId="0"/>
      <sheetData sheetId="1">
        <row r="2">
          <cell r="D2" t="str">
            <v>SUMA</v>
          </cell>
          <cell r="F2" t="str">
            <v>EFICIENCIA</v>
          </cell>
        </row>
        <row r="3">
          <cell r="D3" t="str">
            <v>CONSTANTE</v>
          </cell>
          <cell r="F3" t="str">
            <v>EFICACIA</v>
          </cell>
        </row>
        <row r="4">
          <cell r="D4" t="str">
            <v>CRECIENTE</v>
          </cell>
          <cell r="F4" t="str">
            <v>EFECTIVIDAD</v>
          </cell>
        </row>
        <row r="5">
          <cell r="D5" t="str">
            <v>DECRECIENTE</v>
          </cell>
        </row>
      </sheetData>
    </sheetDataSet>
  </externalBook>
</externalLink>
</file>

<file path=xl/persons/person.xml><?xml version="1.0" encoding="utf-8"?>
<personList xmlns="http://schemas.microsoft.com/office/spreadsheetml/2018/threadedcomments" xmlns:x="http://schemas.openxmlformats.org/spreadsheetml/2006/main">
  <person displayName="Angela Patricia Cabeza Morales" id="{DA2AA66F-334B-41A4-ACA9-88A6F4F8DA8B}" userId="Angela Patricia Cabeza Morales" providerId="None"/>
  <person displayName="Angela Patricia Cabeza Morales" id="{BD7C4788-C601-4839-B4EB-92D9F99592CC}" userId="S::angela.cabeza@gobiernobogota.gov.co::04e06cd5-0d09-4f42-be96-c6f5adfa5da4" providerId="AD"/>
  <person displayName="Johanna Vargas Gomez" id="{D6BEC659-2F25-4680-9C10-3EAD7D187BA6}" userId="S::johanna.vargas@gobiernobogota.gov.co::38c6b9d3-b5e6-4bf0-81e9-9b978e8c78e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9" dT="2020-12-07T19:43:06.49" personId="{BD7C4788-C601-4839-B4EB-92D9F99592CC}" id="{FD42596E-EC05-42EE-8252-FD2CACB88613}">
    <text>Esta la duda puntual sobre la cual es la meta, por cuanto en la fórmula del indicador se menciona la ejecución de mesas, o corresponde al porcentaje de ejecución de mesas de trabajo?</text>
  </threadedComment>
</ThreadedComments>
</file>

<file path=xl/threadedComments/threadedComment2.xml><?xml version="1.0" encoding="utf-8"?>
<ThreadedComments xmlns="http://schemas.microsoft.com/office/spreadsheetml/2018/threadedcomments" xmlns:x="http://schemas.openxmlformats.org/spreadsheetml/2006/main">
  <threadedComment ref="I19" dT="2020-12-09T10:29:47.11" personId="{DA2AA66F-334B-41A4-ACA9-88A6F4F8DA8B}" id="{7A6B6E86-A3CA-4084-BB18-52DCC444D66B}">
    <text>Verificar si en 2020 no realizaron esta actividad,y cuanto sería la linea de base.</text>
  </threadedComment>
  <threadedComment ref="I20" dT="2020-12-09T10:30:12.97" personId="{DA2AA66F-334B-41A4-ACA9-88A6F4F8DA8B}" id="{D9047363-B079-4D82-A4A7-A5C6DAA4A242}">
    <text>Verificar si en 2020 no realizaron esta actividad,y cuanto sería la linea de base.</text>
  </threadedComment>
  <threadedComment ref="I21" dT="2020-12-09T10:30:29.79" personId="{DA2AA66F-334B-41A4-ACA9-88A6F4F8DA8B}" id="{6F096C30-790F-419E-8E0D-C7EE49812F74}">
    <text>Verificar si en 2020 no realizaron esta actividad,y cuanto sería la linea de base.</text>
  </threadedComment>
</ThreadedComments>
</file>

<file path=xl/threadedComments/threadedComment3.xml><?xml version="1.0" encoding="utf-8"?>
<ThreadedComments xmlns="http://schemas.microsoft.com/office/spreadsheetml/2018/threadedcomments" xmlns:x="http://schemas.openxmlformats.org/spreadsheetml/2006/main">
  <threadedComment ref="C15" dT="2020-11-25T03:06:27.19" personId="{DA2AA66F-334B-41A4-ACA9-88A6F4F8DA8B}" id="{657E8E70-7B03-47B7-BEF3-AFF92D09CA4B}">
    <text>desplegue este objetivo y estrategia.</text>
  </threadedComment>
</ThreadedComments>
</file>

<file path=xl/threadedComments/threadedComment4.xml><?xml version="1.0" encoding="utf-8"?>
<ThreadedComments xmlns="http://schemas.microsoft.com/office/spreadsheetml/2018/threadedcomments" xmlns:x="http://schemas.openxmlformats.org/spreadsheetml/2006/main">
  <threadedComment ref="I15" dT="2020-12-14T18:36:51.15" personId="{DA2AA66F-334B-41A4-ACA9-88A6F4F8DA8B}" id="{00D43B29-142D-4AA3-A32B-6CF96731065C}">
    <text>Por confirmar al finalizar la gestión 2020</text>
  </threadedComment>
  <threadedComment ref="R16" dT="2020-12-14T21:58:25.21" personId="{D6BEC659-2F25-4680-9C10-3EAD7D187BA6}" id="{F52E75AC-3FF6-4695-BD87-1764C79EBFE8}">
    <text>Matriz numeración autos</text>
  </threadedComment>
  <threadedComment ref="I17" dT="2020-12-14T18:37:15.36" personId="{DA2AA66F-334B-41A4-ACA9-88A6F4F8DA8B}" id="{ED6F5EB1-F3E2-4024-852C-3C71D18906A4}">
    <text>Esta línea base indicar sobre que vigencia.</text>
  </threadedComment>
  <threadedComment ref="I17" dT="2020-12-14T21:57:03.41" personId="{D6BEC659-2F25-4680-9C10-3EAD7D187BA6}" id="{84AB1457-B019-4E2B-8578-57115ED3B533}" parentId="{ED6F5EB1-F3E2-4024-852C-3C71D18906A4}">
    <text>vigencia 2019</text>
  </threadedComment>
  <threadedComment ref="R18" dT="2020-12-14T21:58:25.21" personId="{D6BEC659-2F25-4680-9C10-3EAD7D187BA6}" id="{B49B2693-326B-4047-B320-59567AAB1AF6}">
    <text>Matriz numeración autos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1.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5.xml"/><Relationship Id="rId1" Type="http://schemas.openxmlformats.org/officeDocument/2006/relationships/printerSettings" Target="../printerSettings/printerSettings13.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4DFA1-19E5-410A-81D0-3CDAC50AA6C0}">
  <dimension ref="A1:AV87"/>
  <sheetViews>
    <sheetView view="pageBreakPreview" zoomScale="70" zoomScaleNormal="70" zoomScaleSheetLayoutView="70" workbookViewId="0">
      <selection activeCell="B15" sqref="B15"/>
    </sheetView>
  </sheetViews>
  <sheetFormatPr baseColWidth="10" defaultColWidth="0" defaultRowHeight="14.5" customHeight="1" zeroHeight="1" x14ac:dyDescent="0.35"/>
  <cols>
    <col min="1" max="1" width="15" style="604" customWidth="1"/>
    <col min="2" max="2" width="30.26953125" style="607" customWidth="1"/>
    <col min="3" max="3" width="34.54296875" style="607" customWidth="1"/>
    <col min="4" max="4" width="42" style="604" customWidth="1"/>
    <col min="5" max="5" width="18.7265625" style="604" customWidth="1"/>
    <col min="6" max="6" width="21.453125" style="604" customWidth="1"/>
    <col min="7" max="7" width="23.54296875" style="604" customWidth="1"/>
    <col min="8" max="8" width="25.7265625" style="604" customWidth="1"/>
    <col min="9" max="9" width="11.453125" style="606" customWidth="1"/>
    <col min="10" max="10" width="28.453125" style="604" customWidth="1"/>
    <col min="11" max="11" width="25.453125" style="604" customWidth="1"/>
    <col min="12" max="15" width="11.453125" style="604" customWidth="1"/>
    <col min="16" max="16" width="17.26953125" style="604" customWidth="1"/>
    <col min="17" max="17" width="14.54296875" style="604" customWidth="1"/>
    <col min="18" max="18" width="17.26953125" style="604" customWidth="1"/>
    <col min="19" max="19" width="21.54296875" style="604" customWidth="1"/>
    <col min="20" max="20" width="19.7265625" style="604" customWidth="1"/>
    <col min="21" max="21" width="29.1796875" style="604" customWidth="1"/>
    <col min="22" max="22" width="34" style="604" customWidth="1"/>
    <col min="23" max="23" width="15.54296875" style="604" customWidth="1"/>
    <col min="24" max="24" width="14.81640625" style="604" customWidth="1"/>
    <col min="25" max="25" width="22.54296875" style="604" customWidth="1"/>
    <col min="26" max="26" width="17.453125" style="604" customWidth="1"/>
    <col min="27" max="27" width="14.54296875" style="604" customWidth="1"/>
    <col min="28" max="28" width="14.7265625" style="604" customWidth="1"/>
    <col min="29" max="29" width="14.81640625" style="604" customWidth="1"/>
    <col min="30" max="30" width="25.7265625" style="604" customWidth="1"/>
    <col min="31" max="31" width="17.54296875" style="604" customWidth="1"/>
    <col min="32" max="32" width="18.1796875" style="604" customWidth="1"/>
    <col min="33" max="33" width="16.1796875" style="604" customWidth="1"/>
    <col min="34" max="34" width="15.81640625" style="604" customWidth="1"/>
    <col min="35" max="35" width="25.7265625" style="604" customWidth="1"/>
    <col min="36" max="36" width="17.81640625" style="604" customWidth="1"/>
    <col min="37" max="37" width="16.54296875" style="604" customWidth="1"/>
    <col min="38" max="38" width="16.453125" style="604" customWidth="1"/>
    <col min="39" max="39" width="19.26953125" style="604" customWidth="1"/>
    <col min="40" max="40" width="25.7265625" style="604" customWidth="1"/>
    <col min="41" max="41" width="18.453125" style="604" customWidth="1"/>
    <col min="42" max="42" width="14.81640625" style="604" customWidth="1"/>
    <col min="43" max="43" width="15" style="604" customWidth="1"/>
    <col min="44" max="44" width="16" style="604" customWidth="1"/>
    <col min="45" max="45" width="12.81640625" style="604" customWidth="1"/>
    <col min="46" max="46" width="25.7265625" style="604" customWidth="1"/>
    <col min="47" max="47" width="17.1796875" style="604" customWidth="1"/>
    <col min="48" max="48" width="11.453125" style="604" hidden="1" customWidth="1"/>
    <col min="49" max="16384" width="11.453125" style="604" hidden="1"/>
  </cols>
  <sheetData>
    <row r="1" spans="1:48" s="532" customFormat="1" ht="78" customHeight="1" thickBot="1" x14ac:dyDescent="0.4">
      <c r="A1" s="1026" t="s">
        <v>617</v>
      </c>
      <c r="B1" s="1027"/>
      <c r="C1" s="1027"/>
      <c r="D1" s="1027"/>
      <c r="E1" s="1027"/>
      <c r="F1" s="1027"/>
      <c r="G1" s="1027"/>
      <c r="H1" s="1027"/>
      <c r="I1" s="1027"/>
      <c r="J1" s="1027"/>
      <c r="K1" s="1027"/>
      <c r="L1" s="1027"/>
      <c r="M1" s="1027"/>
      <c r="N1" s="1027"/>
      <c r="O1" s="1027"/>
      <c r="P1" s="1027"/>
      <c r="Q1" s="1027"/>
      <c r="R1" s="1027"/>
      <c r="S1" s="1027"/>
      <c r="T1" s="1027"/>
      <c r="U1" s="1028"/>
      <c r="V1" s="1029" t="s">
        <v>1</v>
      </c>
      <c r="W1" s="1030"/>
      <c r="X1" s="531"/>
    </row>
    <row r="2" spans="1:48" s="534" customFormat="1" ht="36" customHeight="1" thickBot="1" x14ac:dyDescent="0.4">
      <c r="A2" s="1033" t="s">
        <v>2</v>
      </c>
      <c r="B2" s="1034"/>
      <c r="C2" s="1034"/>
      <c r="D2" s="1034"/>
      <c r="E2" s="1034"/>
      <c r="F2" s="1034"/>
      <c r="G2" s="1034"/>
      <c r="H2" s="1034"/>
      <c r="I2" s="1035"/>
      <c r="J2" s="1035"/>
      <c r="K2" s="1035"/>
      <c r="L2" s="1035"/>
      <c r="M2" s="1035"/>
      <c r="N2" s="1035"/>
      <c r="O2" s="1035"/>
      <c r="P2" s="1035"/>
      <c r="Q2" s="1035"/>
      <c r="R2" s="1035"/>
      <c r="S2" s="1035"/>
      <c r="T2" s="1035"/>
      <c r="U2" s="1036"/>
      <c r="V2" s="1031"/>
      <c r="W2" s="1032"/>
      <c r="X2" s="533"/>
    </row>
    <row r="3" spans="1:48" s="534" customFormat="1" ht="18" customHeight="1" x14ac:dyDescent="0.35">
      <c r="A3" s="1041" t="s">
        <v>3</v>
      </c>
      <c r="B3" s="1042"/>
      <c r="C3" s="1043">
        <v>2021</v>
      </c>
      <c r="D3" s="1043"/>
      <c r="E3" s="1043"/>
      <c r="F3" s="1043"/>
      <c r="G3" s="1043"/>
      <c r="H3" s="1044"/>
      <c r="I3" s="535"/>
      <c r="J3" s="1038" t="s">
        <v>4</v>
      </c>
      <c r="K3" s="1039"/>
      <c r="L3" s="1039"/>
      <c r="M3" s="1039"/>
      <c r="N3" s="1039"/>
      <c r="O3" s="1040"/>
      <c r="P3" s="536"/>
      <c r="Q3" s="536"/>
      <c r="R3" s="536"/>
      <c r="S3" s="536"/>
      <c r="T3" s="536"/>
      <c r="U3" s="536"/>
      <c r="V3" s="536"/>
      <c r="W3" s="536"/>
    </row>
    <row r="4" spans="1:48" s="534" customFormat="1" ht="33.75" customHeight="1" x14ac:dyDescent="0.35">
      <c r="A4" s="1045" t="s">
        <v>5</v>
      </c>
      <c r="B4" s="1015"/>
      <c r="C4" s="1046" t="s">
        <v>618</v>
      </c>
      <c r="D4" s="1047"/>
      <c r="E4" s="1047"/>
      <c r="F4" s="1047"/>
      <c r="G4" s="1047"/>
      <c r="H4" s="1048"/>
      <c r="I4" s="535"/>
      <c r="J4" s="538" t="s">
        <v>7</v>
      </c>
      <c r="K4" s="540" t="s">
        <v>8</v>
      </c>
      <c r="L4" s="1024" t="s">
        <v>9</v>
      </c>
      <c r="M4" s="1024"/>
      <c r="N4" s="1024"/>
      <c r="O4" s="1025"/>
    </row>
    <row r="5" spans="1:48" s="534" customFormat="1" ht="43.5" customHeight="1" x14ac:dyDescent="0.35">
      <c r="A5" s="1045" t="s">
        <v>10</v>
      </c>
      <c r="B5" s="1015"/>
      <c r="C5" s="1049" t="s">
        <v>619</v>
      </c>
      <c r="D5" s="1049"/>
      <c r="E5" s="1049"/>
      <c r="F5" s="1049"/>
      <c r="G5" s="1049"/>
      <c r="H5" s="1050"/>
      <c r="I5" s="535"/>
      <c r="J5" s="541">
        <v>1</v>
      </c>
      <c r="K5" s="92"/>
      <c r="L5" s="1017" t="s">
        <v>12</v>
      </c>
      <c r="M5" s="1018"/>
      <c r="N5" s="1018"/>
      <c r="O5" s="1019"/>
    </row>
    <row r="6" spans="1:48" s="534" customFormat="1" ht="43.5" customHeight="1" x14ac:dyDescent="0.35">
      <c r="A6" s="1045" t="s">
        <v>13</v>
      </c>
      <c r="B6" s="1015"/>
      <c r="C6" s="1049" t="s">
        <v>620</v>
      </c>
      <c r="D6" s="1049"/>
      <c r="E6" s="1049"/>
      <c r="F6" s="1049"/>
      <c r="G6" s="1049"/>
      <c r="H6" s="1050"/>
      <c r="I6" s="535"/>
      <c r="J6" s="541"/>
      <c r="K6" s="92"/>
      <c r="L6" s="1017"/>
      <c r="M6" s="1018"/>
      <c r="N6" s="1018"/>
      <c r="O6" s="1019"/>
    </row>
    <row r="7" spans="1:48" s="534" customFormat="1" ht="38.25" customHeight="1" thickBot="1" x14ac:dyDescent="0.4">
      <c r="A7" s="1051" t="s">
        <v>15</v>
      </c>
      <c r="B7" s="1052"/>
      <c r="C7" s="1049" t="s">
        <v>621</v>
      </c>
      <c r="D7" s="1049"/>
      <c r="E7" s="1049"/>
      <c r="F7" s="1049"/>
      <c r="G7" s="1049"/>
      <c r="H7" s="1050"/>
      <c r="I7" s="535"/>
      <c r="J7" s="542"/>
      <c r="K7" s="543"/>
      <c r="L7" s="1021"/>
      <c r="M7" s="1022"/>
      <c r="N7" s="1022"/>
      <c r="O7" s="1023"/>
    </row>
    <row r="8" spans="1:48" s="534" customFormat="1" x14ac:dyDescent="0.35">
      <c r="A8" s="536"/>
      <c r="B8" s="544"/>
      <c r="C8" s="544"/>
      <c r="D8" s="536"/>
      <c r="E8" s="536"/>
      <c r="F8" s="536"/>
      <c r="G8" s="536"/>
      <c r="H8" s="536"/>
      <c r="I8" s="545"/>
    </row>
    <row r="9" spans="1:48" s="534" customFormat="1" x14ac:dyDescent="0.35">
      <c r="B9" s="546"/>
      <c r="C9" s="546"/>
      <c r="I9" s="547"/>
    </row>
    <row r="10" spans="1:48" s="534" customFormat="1" x14ac:dyDescent="0.35">
      <c r="B10" s="546"/>
      <c r="C10" s="546"/>
      <c r="I10" s="547"/>
    </row>
    <row r="11" spans="1:48" s="534" customFormat="1" ht="15" thickBot="1" x14ac:dyDescent="0.4">
      <c r="A11" s="548"/>
      <c r="B11" s="549"/>
      <c r="C11" s="549"/>
      <c r="D11" s="548"/>
      <c r="E11" s="548"/>
      <c r="F11" s="548"/>
      <c r="G11" s="548"/>
      <c r="H11" s="548"/>
      <c r="I11" s="550"/>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row>
    <row r="12" spans="1:48" s="534" customFormat="1" x14ac:dyDescent="0.35">
      <c r="A12" s="994" t="s">
        <v>17</v>
      </c>
      <c r="B12" s="995"/>
      <c r="C12" s="996"/>
      <c r="D12" s="1000" t="s">
        <v>18</v>
      </c>
      <c r="E12" s="1001"/>
      <c r="F12" s="1001"/>
      <c r="G12" s="1001"/>
      <c r="H12" s="1001"/>
      <c r="I12" s="1001"/>
      <c r="J12" s="1001"/>
      <c r="K12" s="1001"/>
      <c r="L12" s="1001"/>
      <c r="M12" s="1001"/>
      <c r="N12" s="1001"/>
      <c r="O12" s="1001"/>
      <c r="P12" s="1001"/>
      <c r="Q12" s="1001"/>
      <c r="R12" s="1001"/>
      <c r="S12" s="1001"/>
      <c r="T12" s="1001"/>
      <c r="U12" s="1002"/>
      <c r="V12" s="1006" t="s">
        <v>19</v>
      </c>
      <c r="W12" s="1007"/>
      <c r="X12" s="1007"/>
      <c r="Y12" s="1007"/>
      <c r="Z12" s="1008"/>
      <c r="AA12" s="1009" t="s">
        <v>19</v>
      </c>
      <c r="AB12" s="1010"/>
      <c r="AC12" s="1010"/>
      <c r="AD12" s="1010"/>
      <c r="AE12" s="1011"/>
      <c r="AF12" s="1006" t="s">
        <v>19</v>
      </c>
      <c r="AG12" s="1007"/>
      <c r="AH12" s="1007"/>
      <c r="AI12" s="1007"/>
      <c r="AJ12" s="1008"/>
      <c r="AK12" s="1012" t="s">
        <v>19</v>
      </c>
      <c r="AL12" s="1013"/>
      <c r="AM12" s="1013"/>
      <c r="AN12" s="1013"/>
      <c r="AO12" s="1014"/>
      <c r="AP12" s="979" t="s">
        <v>19</v>
      </c>
      <c r="AQ12" s="980"/>
      <c r="AR12" s="980"/>
      <c r="AS12" s="980"/>
      <c r="AT12" s="980"/>
      <c r="AU12" s="981"/>
      <c r="AV12" s="551"/>
    </row>
    <row r="13" spans="1:48" s="534" customFormat="1" x14ac:dyDescent="0.35">
      <c r="A13" s="997"/>
      <c r="B13" s="998"/>
      <c r="C13" s="999"/>
      <c r="D13" s="1003"/>
      <c r="E13" s="1004"/>
      <c r="F13" s="1004"/>
      <c r="G13" s="1004"/>
      <c r="H13" s="1004"/>
      <c r="I13" s="1004"/>
      <c r="J13" s="1004"/>
      <c r="K13" s="1004"/>
      <c r="L13" s="1004"/>
      <c r="M13" s="1004"/>
      <c r="N13" s="1004"/>
      <c r="O13" s="1004"/>
      <c r="P13" s="1004"/>
      <c r="Q13" s="1004"/>
      <c r="R13" s="1004"/>
      <c r="S13" s="1004"/>
      <c r="T13" s="1004"/>
      <c r="U13" s="1005"/>
      <c r="V13" s="982" t="s">
        <v>20</v>
      </c>
      <c r="W13" s="983"/>
      <c r="X13" s="983"/>
      <c r="Y13" s="983"/>
      <c r="Z13" s="984"/>
      <c r="AA13" s="985" t="s">
        <v>21</v>
      </c>
      <c r="AB13" s="986"/>
      <c r="AC13" s="986"/>
      <c r="AD13" s="986"/>
      <c r="AE13" s="987"/>
      <c r="AF13" s="982" t="s">
        <v>22</v>
      </c>
      <c r="AG13" s="983"/>
      <c r="AH13" s="983"/>
      <c r="AI13" s="983"/>
      <c r="AJ13" s="984"/>
      <c r="AK13" s="988" t="s">
        <v>23</v>
      </c>
      <c r="AL13" s="989"/>
      <c r="AM13" s="989"/>
      <c r="AN13" s="989"/>
      <c r="AO13" s="990"/>
      <c r="AP13" s="991" t="s">
        <v>24</v>
      </c>
      <c r="AQ13" s="992"/>
      <c r="AR13" s="992"/>
      <c r="AS13" s="992"/>
      <c r="AT13" s="992"/>
      <c r="AU13" s="993"/>
      <c r="AV13" s="551"/>
    </row>
    <row r="14" spans="1:48" s="534" customFormat="1" ht="39" x14ac:dyDescent="0.35">
      <c r="A14" s="552" t="s">
        <v>25</v>
      </c>
      <c r="B14" s="553" t="s">
        <v>26</v>
      </c>
      <c r="C14" s="554" t="s">
        <v>27</v>
      </c>
      <c r="D14" s="555" t="s">
        <v>28</v>
      </c>
      <c r="E14" s="556" t="s">
        <v>29</v>
      </c>
      <c r="F14" s="556" t="s">
        <v>30</v>
      </c>
      <c r="G14" s="556" t="s">
        <v>31</v>
      </c>
      <c r="H14" s="556" t="s">
        <v>32</v>
      </c>
      <c r="I14" s="557" t="s">
        <v>33</v>
      </c>
      <c r="J14" s="556" t="s">
        <v>34</v>
      </c>
      <c r="K14" s="556" t="s">
        <v>35</v>
      </c>
      <c r="L14" s="556" t="s">
        <v>36</v>
      </c>
      <c r="M14" s="556" t="s">
        <v>37</v>
      </c>
      <c r="N14" s="556" t="s">
        <v>38</v>
      </c>
      <c r="O14" s="556" t="s">
        <v>39</v>
      </c>
      <c r="P14" s="556" t="s">
        <v>40</v>
      </c>
      <c r="Q14" s="556" t="s">
        <v>41</v>
      </c>
      <c r="R14" s="556" t="s">
        <v>42</v>
      </c>
      <c r="S14" s="556" t="s">
        <v>43</v>
      </c>
      <c r="T14" s="556" t="s">
        <v>44</v>
      </c>
      <c r="U14" s="558" t="s">
        <v>45</v>
      </c>
      <c r="V14" s="559" t="s">
        <v>46</v>
      </c>
      <c r="W14" s="560" t="s">
        <v>47</v>
      </c>
      <c r="X14" s="560" t="s">
        <v>48</v>
      </c>
      <c r="Y14" s="560" t="s">
        <v>49</v>
      </c>
      <c r="Z14" s="561" t="s">
        <v>50</v>
      </c>
      <c r="AA14" s="562" t="s">
        <v>46</v>
      </c>
      <c r="AB14" s="563" t="s">
        <v>47</v>
      </c>
      <c r="AC14" s="563" t="s">
        <v>48</v>
      </c>
      <c r="AD14" s="563" t="s">
        <v>49</v>
      </c>
      <c r="AE14" s="564" t="s">
        <v>50</v>
      </c>
      <c r="AF14" s="559" t="s">
        <v>46</v>
      </c>
      <c r="AG14" s="560" t="s">
        <v>47</v>
      </c>
      <c r="AH14" s="560" t="s">
        <v>48</v>
      </c>
      <c r="AI14" s="560" t="s">
        <v>49</v>
      </c>
      <c r="AJ14" s="561" t="s">
        <v>50</v>
      </c>
      <c r="AK14" s="565" t="s">
        <v>46</v>
      </c>
      <c r="AL14" s="566" t="s">
        <v>47</v>
      </c>
      <c r="AM14" s="566" t="s">
        <v>48</v>
      </c>
      <c r="AN14" s="566" t="s">
        <v>49</v>
      </c>
      <c r="AO14" s="567" t="s">
        <v>50</v>
      </c>
      <c r="AP14" s="568" t="s">
        <v>31</v>
      </c>
      <c r="AQ14" s="569" t="s">
        <v>46</v>
      </c>
      <c r="AR14" s="569" t="s">
        <v>47</v>
      </c>
      <c r="AS14" s="569" t="s">
        <v>48</v>
      </c>
      <c r="AT14" s="569" t="s">
        <v>49</v>
      </c>
      <c r="AU14" s="570" t="s">
        <v>50</v>
      </c>
      <c r="AV14" s="551"/>
    </row>
    <row r="15" spans="1:48" s="534" customFormat="1" ht="142.5" customHeight="1" x14ac:dyDescent="0.35">
      <c r="A15" s="571">
        <v>1</v>
      </c>
      <c r="B15" s="505" t="s">
        <v>531</v>
      </c>
      <c r="C15" s="505" t="s">
        <v>414</v>
      </c>
      <c r="D15" s="74" t="s">
        <v>622</v>
      </c>
      <c r="E15" s="572">
        <v>0.2</v>
      </c>
      <c r="F15" s="75" t="s">
        <v>63</v>
      </c>
      <c r="G15" s="73" t="s">
        <v>623</v>
      </c>
      <c r="H15" s="73" t="s">
        <v>624</v>
      </c>
      <c r="I15" s="506" t="s">
        <v>625</v>
      </c>
      <c r="J15" s="71" t="s">
        <v>74</v>
      </c>
      <c r="K15" s="73" t="s">
        <v>626</v>
      </c>
      <c r="L15" s="507">
        <v>0</v>
      </c>
      <c r="M15" s="508">
        <v>1</v>
      </c>
      <c r="N15" s="73">
        <v>0</v>
      </c>
      <c r="O15" s="73">
        <v>0</v>
      </c>
      <c r="P15" s="75">
        <v>1</v>
      </c>
      <c r="Q15" s="73" t="s">
        <v>57</v>
      </c>
      <c r="R15" s="75" t="s">
        <v>627</v>
      </c>
      <c r="S15" s="75" t="s">
        <v>628</v>
      </c>
      <c r="T15" s="75" t="s">
        <v>629</v>
      </c>
      <c r="U15" s="574"/>
      <c r="V15" s="571">
        <f>L15</f>
        <v>0</v>
      </c>
      <c r="W15" s="575"/>
      <c r="X15" s="575" t="e">
        <f>W15/V15</f>
        <v>#DIV/0!</v>
      </c>
      <c r="Y15" s="575"/>
      <c r="Z15" s="574"/>
      <c r="AA15" s="571">
        <f>M15</f>
        <v>1</v>
      </c>
      <c r="AB15" s="575"/>
      <c r="AC15" s="575">
        <f>AB15/AA15</f>
        <v>0</v>
      </c>
      <c r="AD15" s="575"/>
      <c r="AE15" s="574"/>
      <c r="AF15" s="571">
        <f>N15</f>
        <v>0</v>
      </c>
      <c r="AG15" s="575"/>
      <c r="AH15" s="575" t="e">
        <f>AG15/AF15</f>
        <v>#DIV/0!</v>
      </c>
      <c r="AI15" s="575"/>
      <c r="AJ15" s="574"/>
      <c r="AK15" s="571">
        <f>O15</f>
        <v>0</v>
      </c>
      <c r="AL15" s="575"/>
      <c r="AM15" s="575" t="e">
        <f>AL15/AK15</f>
        <v>#DIV/0!</v>
      </c>
      <c r="AN15" s="575"/>
      <c r="AO15" s="574"/>
      <c r="AP15" s="571"/>
      <c r="AQ15" s="575">
        <f>P15</f>
        <v>1</v>
      </c>
      <c r="AR15" s="575"/>
      <c r="AS15" s="575">
        <f>AR15/AQ15</f>
        <v>0</v>
      </c>
      <c r="AT15" s="575"/>
      <c r="AU15" s="574"/>
      <c r="AV15" s="533"/>
    </row>
    <row r="16" spans="1:48" s="534" customFormat="1" ht="140.25" customHeight="1" x14ac:dyDescent="0.35">
      <c r="A16" s="571">
        <v>2</v>
      </c>
      <c r="B16" s="505" t="s">
        <v>531</v>
      </c>
      <c r="C16" s="505" t="s">
        <v>234</v>
      </c>
      <c r="D16" s="73" t="s">
        <v>630</v>
      </c>
      <c r="E16" s="572">
        <v>0.2</v>
      </c>
      <c r="F16" s="75" t="s">
        <v>63</v>
      </c>
      <c r="G16" s="73" t="s">
        <v>631</v>
      </c>
      <c r="H16" s="73" t="s">
        <v>632</v>
      </c>
      <c r="I16" s="506" t="s">
        <v>625</v>
      </c>
      <c r="J16" s="71" t="s">
        <v>63</v>
      </c>
      <c r="K16" s="73" t="s">
        <v>631</v>
      </c>
      <c r="L16" s="509">
        <v>1</v>
      </c>
      <c r="M16" s="509">
        <v>1</v>
      </c>
      <c r="N16" s="509">
        <v>1</v>
      </c>
      <c r="O16" s="509">
        <v>1</v>
      </c>
      <c r="P16" s="378">
        <v>1</v>
      </c>
      <c r="Q16" s="71" t="s">
        <v>57</v>
      </c>
      <c r="R16" s="75" t="s">
        <v>633</v>
      </c>
      <c r="S16" s="75" t="s">
        <v>634</v>
      </c>
      <c r="T16" s="75" t="s">
        <v>635</v>
      </c>
      <c r="U16" s="574"/>
      <c r="V16" s="1053">
        <v>1</v>
      </c>
      <c r="W16" s="575"/>
      <c r="X16" s="575">
        <f t="shared" ref="X16:X23" si="0">W16/V16</f>
        <v>0</v>
      </c>
      <c r="Y16" s="575"/>
      <c r="Z16" s="574"/>
      <c r="AA16" s="1053">
        <v>1</v>
      </c>
      <c r="AB16" s="575"/>
      <c r="AC16" s="575">
        <f t="shared" ref="AC16:AC23" si="1">AB16/AA16</f>
        <v>0</v>
      </c>
      <c r="AD16" s="575"/>
      <c r="AE16" s="574"/>
      <c r="AF16" s="1053">
        <v>1</v>
      </c>
      <c r="AG16" s="575"/>
      <c r="AH16" s="575">
        <f t="shared" ref="AH16:AH23" si="2">AG16/AF16</f>
        <v>0</v>
      </c>
      <c r="AI16" s="575"/>
      <c r="AJ16" s="574"/>
      <c r="AK16" s="1053">
        <v>1</v>
      </c>
      <c r="AL16" s="575"/>
      <c r="AM16" s="575">
        <f t="shared" ref="AM16:AM23" si="3">AL16/AK16</f>
        <v>0</v>
      </c>
      <c r="AN16" s="575"/>
      <c r="AO16" s="574"/>
      <c r="AP16" s="571"/>
      <c r="AQ16" s="575">
        <f t="shared" ref="AQ16:AQ23" si="4">P16</f>
        <v>1</v>
      </c>
      <c r="AR16" s="575"/>
      <c r="AS16" s="575">
        <f t="shared" ref="AS16:AS23" si="5">AR16/AQ16</f>
        <v>0</v>
      </c>
      <c r="AT16" s="575"/>
      <c r="AU16" s="574"/>
      <c r="AV16" s="533"/>
    </row>
    <row r="17" spans="1:48" s="534" customFormat="1" ht="95.25" customHeight="1" x14ac:dyDescent="0.35">
      <c r="A17" s="571">
        <v>3</v>
      </c>
      <c r="B17" s="505" t="s">
        <v>51</v>
      </c>
      <c r="C17" s="505" t="s">
        <v>414</v>
      </c>
      <c r="D17" s="73" t="s">
        <v>636</v>
      </c>
      <c r="E17" s="572">
        <v>0.2</v>
      </c>
      <c r="F17" s="214" t="s">
        <v>74</v>
      </c>
      <c r="G17" s="73" t="s">
        <v>637</v>
      </c>
      <c r="H17" s="73" t="s">
        <v>638</v>
      </c>
      <c r="I17" s="71" t="s">
        <v>625</v>
      </c>
      <c r="J17" s="71" t="s">
        <v>74</v>
      </c>
      <c r="K17" s="73" t="s">
        <v>638</v>
      </c>
      <c r="L17" s="71">
        <v>1</v>
      </c>
      <c r="M17" s="71">
        <v>1</v>
      </c>
      <c r="N17" s="71">
        <v>1</v>
      </c>
      <c r="O17" s="71">
        <v>1</v>
      </c>
      <c r="P17" s="214">
        <v>4</v>
      </c>
      <c r="Q17" s="71" t="s">
        <v>57</v>
      </c>
      <c r="R17" s="75" t="s">
        <v>639</v>
      </c>
      <c r="S17" s="75" t="s">
        <v>640</v>
      </c>
      <c r="T17" s="75" t="s">
        <v>641</v>
      </c>
      <c r="U17" s="574"/>
      <c r="V17" s="571">
        <f t="shared" ref="V17:V23" si="6">L17</f>
        <v>1</v>
      </c>
      <c r="W17" s="575"/>
      <c r="X17" s="575">
        <f t="shared" si="0"/>
        <v>0</v>
      </c>
      <c r="Y17" s="575"/>
      <c r="Z17" s="574"/>
      <c r="AA17" s="571">
        <f t="shared" ref="AA17:AA23" si="7">M17</f>
        <v>1</v>
      </c>
      <c r="AB17" s="575"/>
      <c r="AC17" s="575">
        <f t="shared" si="1"/>
        <v>0</v>
      </c>
      <c r="AD17" s="575"/>
      <c r="AE17" s="574"/>
      <c r="AF17" s="571">
        <f t="shared" ref="AF17:AF23" si="8">N17</f>
        <v>1</v>
      </c>
      <c r="AG17" s="575"/>
      <c r="AH17" s="575">
        <f t="shared" si="2"/>
        <v>0</v>
      </c>
      <c r="AI17" s="575"/>
      <c r="AJ17" s="574"/>
      <c r="AK17" s="571">
        <f t="shared" ref="AK17:AK23" si="9">O17</f>
        <v>1</v>
      </c>
      <c r="AL17" s="575"/>
      <c r="AM17" s="575">
        <f t="shared" si="3"/>
        <v>0</v>
      </c>
      <c r="AN17" s="575"/>
      <c r="AO17" s="574"/>
      <c r="AP17" s="571"/>
      <c r="AQ17" s="575">
        <f t="shared" si="4"/>
        <v>4</v>
      </c>
      <c r="AR17" s="575"/>
      <c r="AS17" s="575">
        <f t="shared" si="5"/>
        <v>0</v>
      </c>
      <c r="AT17" s="575"/>
      <c r="AU17" s="574"/>
      <c r="AV17" s="533"/>
    </row>
    <row r="18" spans="1:48" s="534" customFormat="1" ht="95.25" customHeight="1" x14ac:dyDescent="0.35">
      <c r="A18" s="571">
        <v>4</v>
      </c>
      <c r="B18" s="505" t="s">
        <v>413</v>
      </c>
      <c r="C18" s="505" t="s">
        <v>52</v>
      </c>
      <c r="D18" s="72" t="s">
        <v>642</v>
      </c>
      <c r="E18" s="572">
        <v>0.3</v>
      </c>
      <c r="F18" s="214" t="s">
        <v>63</v>
      </c>
      <c r="G18" s="73" t="s">
        <v>643</v>
      </c>
      <c r="H18" s="73" t="s">
        <v>644</v>
      </c>
      <c r="I18" s="71" t="s">
        <v>625</v>
      </c>
      <c r="J18" s="71" t="s">
        <v>63</v>
      </c>
      <c r="K18" s="73" t="s">
        <v>643</v>
      </c>
      <c r="L18" s="509">
        <v>1</v>
      </c>
      <c r="M18" s="509">
        <v>1</v>
      </c>
      <c r="N18" s="509">
        <v>1</v>
      </c>
      <c r="O18" s="509">
        <v>1</v>
      </c>
      <c r="P18" s="378">
        <v>1</v>
      </c>
      <c r="Q18" s="71" t="s">
        <v>57</v>
      </c>
      <c r="R18" s="75" t="s">
        <v>645</v>
      </c>
      <c r="S18" s="75" t="s">
        <v>618</v>
      </c>
      <c r="T18" s="75" t="s">
        <v>646</v>
      </c>
      <c r="U18" s="574"/>
      <c r="V18" s="1053">
        <v>1</v>
      </c>
      <c r="W18" s="575"/>
      <c r="X18" s="575">
        <f t="shared" si="0"/>
        <v>0</v>
      </c>
      <c r="Y18" s="575"/>
      <c r="Z18" s="574"/>
      <c r="AA18" s="1053">
        <v>1</v>
      </c>
      <c r="AB18" s="575"/>
      <c r="AC18" s="575">
        <f t="shared" si="1"/>
        <v>0</v>
      </c>
      <c r="AD18" s="575"/>
      <c r="AE18" s="574"/>
      <c r="AF18" s="1053">
        <v>1</v>
      </c>
      <c r="AG18" s="575"/>
      <c r="AH18" s="575">
        <f t="shared" si="2"/>
        <v>0</v>
      </c>
      <c r="AI18" s="575"/>
      <c r="AJ18" s="574"/>
      <c r="AK18" s="1053">
        <v>1</v>
      </c>
      <c r="AL18" s="575"/>
      <c r="AM18" s="575">
        <f t="shared" si="3"/>
        <v>0</v>
      </c>
      <c r="AN18" s="575"/>
      <c r="AO18" s="574"/>
      <c r="AP18" s="571"/>
      <c r="AQ18" s="1053">
        <v>1</v>
      </c>
      <c r="AR18" s="575"/>
      <c r="AS18" s="575">
        <f t="shared" si="5"/>
        <v>0</v>
      </c>
      <c r="AT18" s="575"/>
      <c r="AU18" s="574"/>
      <c r="AV18" s="533"/>
    </row>
    <row r="19" spans="1:48" s="534" customFormat="1" ht="42.75" customHeight="1" x14ac:dyDescent="0.35">
      <c r="A19" s="571"/>
      <c r="B19" s="537"/>
      <c r="C19" s="1054"/>
      <c r="D19" s="571"/>
      <c r="E19" s="572"/>
      <c r="F19" s="575"/>
      <c r="G19" s="575"/>
      <c r="H19" s="575"/>
      <c r="I19" s="92"/>
      <c r="J19" s="575"/>
      <c r="K19" s="575"/>
      <c r="L19" s="1055"/>
      <c r="M19" s="1055"/>
      <c r="N19" s="1055"/>
      <c r="O19" s="1055"/>
      <c r="P19" s="575"/>
      <c r="Q19" s="575"/>
      <c r="R19" s="575"/>
      <c r="S19" s="575"/>
      <c r="T19" s="575"/>
      <c r="U19" s="574"/>
      <c r="V19" s="571">
        <f t="shared" si="6"/>
        <v>0</v>
      </c>
      <c r="W19" s="575"/>
      <c r="X19" s="575" t="e">
        <f t="shared" si="0"/>
        <v>#DIV/0!</v>
      </c>
      <c r="Y19" s="575"/>
      <c r="Z19" s="574"/>
      <c r="AA19" s="571">
        <f t="shared" si="7"/>
        <v>0</v>
      </c>
      <c r="AB19" s="575"/>
      <c r="AC19" s="575" t="e">
        <f t="shared" si="1"/>
        <v>#DIV/0!</v>
      </c>
      <c r="AD19" s="575"/>
      <c r="AE19" s="574"/>
      <c r="AF19" s="571">
        <f t="shared" si="8"/>
        <v>0</v>
      </c>
      <c r="AG19" s="575"/>
      <c r="AH19" s="575" t="e">
        <f t="shared" si="2"/>
        <v>#DIV/0!</v>
      </c>
      <c r="AI19" s="575"/>
      <c r="AJ19" s="574"/>
      <c r="AK19" s="571">
        <f t="shared" si="9"/>
        <v>0</v>
      </c>
      <c r="AL19" s="575"/>
      <c r="AM19" s="575" t="e">
        <f t="shared" si="3"/>
        <v>#DIV/0!</v>
      </c>
      <c r="AN19" s="575"/>
      <c r="AO19" s="574"/>
      <c r="AP19" s="571"/>
      <c r="AQ19" s="575">
        <f t="shared" si="4"/>
        <v>0</v>
      </c>
      <c r="AR19" s="575"/>
      <c r="AS19" s="575" t="e">
        <f t="shared" si="5"/>
        <v>#DIV/0!</v>
      </c>
      <c r="AT19" s="575"/>
      <c r="AU19" s="574"/>
      <c r="AV19" s="533"/>
    </row>
    <row r="20" spans="1:48" s="534" customFormat="1" ht="42.75" customHeight="1" x14ac:dyDescent="0.35">
      <c r="A20" s="571"/>
      <c r="B20" s="537"/>
      <c r="C20" s="1054"/>
      <c r="D20" s="571"/>
      <c r="E20" s="572"/>
      <c r="F20" s="575"/>
      <c r="G20" s="575"/>
      <c r="H20" s="575"/>
      <c r="I20" s="92"/>
      <c r="J20" s="575"/>
      <c r="K20" s="575"/>
      <c r="L20" s="1055"/>
      <c r="M20" s="1055"/>
      <c r="N20" s="1055"/>
      <c r="O20" s="1055"/>
      <c r="P20" s="575"/>
      <c r="Q20" s="575"/>
      <c r="R20" s="575"/>
      <c r="S20" s="575"/>
      <c r="T20" s="575"/>
      <c r="U20" s="574"/>
      <c r="V20" s="571">
        <f t="shared" si="6"/>
        <v>0</v>
      </c>
      <c r="W20" s="575"/>
      <c r="X20" s="575" t="e">
        <f t="shared" si="0"/>
        <v>#DIV/0!</v>
      </c>
      <c r="Y20" s="575"/>
      <c r="Z20" s="574"/>
      <c r="AA20" s="571">
        <f t="shared" si="7"/>
        <v>0</v>
      </c>
      <c r="AB20" s="575"/>
      <c r="AC20" s="575" t="e">
        <f t="shared" si="1"/>
        <v>#DIV/0!</v>
      </c>
      <c r="AD20" s="575"/>
      <c r="AE20" s="574"/>
      <c r="AF20" s="571">
        <f t="shared" si="8"/>
        <v>0</v>
      </c>
      <c r="AG20" s="575"/>
      <c r="AH20" s="575" t="e">
        <f t="shared" si="2"/>
        <v>#DIV/0!</v>
      </c>
      <c r="AI20" s="575"/>
      <c r="AJ20" s="574"/>
      <c r="AK20" s="571">
        <f t="shared" si="9"/>
        <v>0</v>
      </c>
      <c r="AL20" s="575"/>
      <c r="AM20" s="575" t="e">
        <f t="shared" si="3"/>
        <v>#DIV/0!</v>
      </c>
      <c r="AN20" s="575"/>
      <c r="AO20" s="574"/>
      <c r="AP20" s="571"/>
      <c r="AQ20" s="575">
        <f t="shared" si="4"/>
        <v>0</v>
      </c>
      <c r="AR20" s="575"/>
      <c r="AS20" s="575" t="e">
        <f t="shared" si="5"/>
        <v>#DIV/0!</v>
      </c>
      <c r="AT20" s="575"/>
      <c r="AU20" s="574"/>
      <c r="AV20" s="533"/>
    </row>
    <row r="21" spans="1:48" s="534" customFormat="1" ht="42.75" customHeight="1" x14ac:dyDescent="0.35">
      <c r="A21" s="571"/>
      <c r="B21" s="537"/>
      <c r="C21" s="1054"/>
      <c r="D21" s="571"/>
      <c r="E21" s="572"/>
      <c r="F21" s="575"/>
      <c r="G21" s="575"/>
      <c r="H21" s="575"/>
      <c r="I21" s="92"/>
      <c r="J21" s="575"/>
      <c r="K21" s="575"/>
      <c r="L21" s="1055"/>
      <c r="M21" s="1055"/>
      <c r="N21" s="1055"/>
      <c r="O21" s="1055"/>
      <c r="P21" s="575"/>
      <c r="Q21" s="575"/>
      <c r="R21" s="575"/>
      <c r="S21" s="575"/>
      <c r="T21" s="575"/>
      <c r="U21" s="574"/>
      <c r="V21" s="571">
        <f t="shared" si="6"/>
        <v>0</v>
      </c>
      <c r="W21" s="575"/>
      <c r="X21" s="575" t="e">
        <f t="shared" si="0"/>
        <v>#DIV/0!</v>
      </c>
      <c r="Y21" s="575"/>
      <c r="Z21" s="574"/>
      <c r="AA21" s="571">
        <f t="shared" si="7"/>
        <v>0</v>
      </c>
      <c r="AB21" s="575"/>
      <c r="AC21" s="575" t="e">
        <f t="shared" si="1"/>
        <v>#DIV/0!</v>
      </c>
      <c r="AD21" s="575"/>
      <c r="AE21" s="574"/>
      <c r="AF21" s="571">
        <f t="shared" si="8"/>
        <v>0</v>
      </c>
      <c r="AG21" s="575"/>
      <c r="AH21" s="575" t="e">
        <f t="shared" si="2"/>
        <v>#DIV/0!</v>
      </c>
      <c r="AI21" s="575"/>
      <c r="AJ21" s="574"/>
      <c r="AK21" s="571">
        <f t="shared" si="9"/>
        <v>0</v>
      </c>
      <c r="AL21" s="575"/>
      <c r="AM21" s="575" t="e">
        <f t="shared" si="3"/>
        <v>#DIV/0!</v>
      </c>
      <c r="AN21" s="575"/>
      <c r="AO21" s="574"/>
      <c r="AP21" s="571"/>
      <c r="AQ21" s="575">
        <f t="shared" si="4"/>
        <v>0</v>
      </c>
      <c r="AR21" s="575"/>
      <c r="AS21" s="575" t="e">
        <f t="shared" si="5"/>
        <v>#DIV/0!</v>
      </c>
      <c r="AT21" s="575"/>
      <c r="AU21" s="574"/>
      <c r="AV21" s="533"/>
    </row>
    <row r="22" spans="1:48" s="534" customFormat="1" ht="42.75" customHeight="1" x14ac:dyDescent="0.35">
      <c r="A22" s="571"/>
      <c r="B22" s="537"/>
      <c r="C22" s="1054"/>
      <c r="D22" s="571"/>
      <c r="E22" s="572"/>
      <c r="F22" s="575"/>
      <c r="G22" s="575"/>
      <c r="H22" s="575"/>
      <c r="I22" s="92"/>
      <c r="J22" s="575"/>
      <c r="K22" s="575"/>
      <c r="L22" s="1055"/>
      <c r="M22" s="1055"/>
      <c r="N22" s="1055"/>
      <c r="O22" s="1055"/>
      <c r="P22" s="575"/>
      <c r="Q22" s="575"/>
      <c r="R22" s="575"/>
      <c r="S22" s="575"/>
      <c r="T22" s="575"/>
      <c r="U22" s="574"/>
      <c r="V22" s="571">
        <f t="shared" si="6"/>
        <v>0</v>
      </c>
      <c r="W22" s="575"/>
      <c r="X22" s="575" t="e">
        <f t="shared" si="0"/>
        <v>#DIV/0!</v>
      </c>
      <c r="Y22" s="575"/>
      <c r="Z22" s="574"/>
      <c r="AA22" s="571">
        <f t="shared" si="7"/>
        <v>0</v>
      </c>
      <c r="AB22" s="575"/>
      <c r="AC22" s="575" t="e">
        <f t="shared" si="1"/>
        <v>#DIV/0!</v>
      </c>
      <c r="AD22" s="575"/>
      <c r="AE22" s="574"/>
      <c r="AF22" s="571">
        <f t="shared" si="8"/>
        <v>0</v>
      </c>
      <c r="AG22" s="575"/>
      <c r="AH22" s="575" t="e">
        <f t="shared" si="2"/>
        <v>#DIV/0!</v>
      </c>
      <c r="AI22" s="575"/>
      <c r="AJ22" s="574"/>
      <c r="AK22" s="571">
        <f t="shared" si="9"/>
        <v>0</v>
      </c>
      <c r="AL22" s="575"/>
      <c r="AM22" s="575" t="e">
        <f t="shared" si="3"/>
        <v>#DIV/0!</v>
      </c>
      <c r="AN22" s="575"/>
      <c r="AO22" s="574"/>
      <c r="AP22" s="571"/>
      <c r="AQ22" s="575">
        <f t="shared" si="4"/>
        <v>0</v>
      </c>
      <c r="AR22" s="575"/>
      <c r="AS22" s="575" t="e">
        <f t="shared" si="5"/>
        <v>#DIV/0!</v>
      </c>
      <c r="AT22" s="575"/>
      <c r="AU22" s="574"/>
      <c r="AV22" s="533"/>
    </row>
    <row r="23" spans="1:48" s="534" customFormat="1" ht="42.75" customHeight="1" x14ac:dyDescent="0.35">
      <c r="A23" s="578"/>
      <c r="B23" s="579"/>
      <c r="C23" s="580"/>
      <c r="D23" s="578"/>
      <c r="E23" s="581"/>
      <c r="F23" s="582"/>
      <c r="G23" s="582"/>
      <c r="H23" s="582"/>
      <c r="I23" s="583"/>
      <c r="J23" s="582"/>
      <c r="K23" s="582"/>
      <c r="L23" s="1056"/>
      <c r="M23" s="1056"/>
      <c r="N23" s="1056"/>
      <c r="O23" s="1056"/>
      <c r="P23" s="582"/>
      <c r="Q23" s="582"/>
      <c r="R23" s="582"/>
      <c r="S23" s="582"/>
      <c r="T23" s="582"/>
      <c r="U23" s="584"/>
      <c r="V23" s="578">
        <f t="shared" si="6"/>
        <v>0</v>
      </c>
      <c r="W23" s="582"/>
      <c r="X23" s="582" t="e">
        <f t="shared" si="0"/>
        <v>#DIV/0!</v>
      </c>
      <c r="Y23" s="582"/>
      <c r="Z23" s="584"/>
      <c r="AA23" s="578">
        <f t="shared" si="7"/>
        <v>0</v>
      </c>
      <c r="AB23" s="582"/>
      <c r="AC23" s="582" t="e">
        <f t="shared" si="1"/>
        <v>#DIV/0!</v>
      </c>
      <c r="AD23" s="582"/>
      <c r="AE23" s="584"/>
      <c r="AF23" s="578">
        <f t="shared" si="8"/>
        <v>0</v>
      </c>
      <c r="AG23" s="582"/>
      <c r="AH23" s="582" t="e">
        <f t="shared" si="2"/>
        <v>#DIV/0!</v>
      </c>
      <c r="AI23" s="582"/>
      <c r="AJ23" s="584"/>
      <c r="AK23" s="578">
        <f t="shared" si="9"/>
        <v>0</v>
      </c>
      <c r="AL23" s="582"/>
      <c r="AM23" s="582" t="e">
        <f t="shared" si="3"/>
        <v>#DIV/0!</v>
      </c>
      <c r="AN23" s="582"/>
      <c r="AO23" s="584"/>
      <c r="AP23" s="578"/>
      <c r="AQ23" s="582">
        <f t="shared" si="4"/>
        <v>0</v>
      </c>
      <c r="AR23" s="582"/>
      <c r="AS23" s="582" t="e">
        <f t="shared" si="5"/>
        <v>#DIV/0!</v>
      </c>
      <c r="AT23" s="582"/>
      <c r="AU23" s="584"/>
      <c r="AV23" s="533"/>
    </row>
    <row r="24" spans="1:48" s="547" customFormat="1" ht="30" customHeight="1" x14ac:dyDescent="0.35">
      <c r="A24" s="585"/>
      <c r="B24" s="586"/>
      <c r="C24" s="587" t="s">
        <v>132</v>
      </c>
      <c r="D24" s="585"/>
      <c r="E24" s="588">
        <f>SUM(E19:E23)</f>
        <v>0</v>
      </c>
      <c r="F24" s="585"/>
      <c r="G24" s="585"/>
      <c r="H24" s="585"/>
      <c r="I24" s="585"/>
      <c r="J24" s="585"/>
      <c r="K24" s="585"/>
      <c r="L24" s="1057"/>
      <c r="M24" s="1057"/>
      <c r="N24" s="1057"/>
      <c r="O24" s="1057"/>
      <c r="P24" s="585"/>
      <c r="Q24" s="585"/>
      <c r="R24" s="585"/>
      <c r="S24" s="585"/>
      <c r="T24" s="585"/>
      <c r="U24" s="585"/>
      <c r="V24" s="585"/>
      <c r="W24" s="585"/>
      <c r="X24" s="585"/>
      <c r="Y24" s="585"/>
      <c r="Z24" s="585"/>
      <c r="AA24" s="585"/>
      <c r="AB24" s="585"/>
      <c r="AC24" s="585"/>
      <c r="AD24" s="585"/>
      <c r="AE24" s="585"/>
      <c r="AF24" s="585"/>
      <c r="AG24" s="585"/>
      <c r="AH24" s="585"/>
      <c r="AI24" s="585"/>
      <c r="AJ24" s="585"/>
      <c r="AK24" s="585"/>
      <c r="AL24" s="585"/>
      <c r="AM24" s="585"/>
      <c r="AN24" s="585"/>
      <c r="AO24" s="585"/>
      <c r="AP24" s="585"/>
      <c r="AQ24" s="585"/>
      <c r="AR24" s="585"/>
      <c r="AS24" s="585"/>
      <c r="AT24" s="585"/>
      <c r="AU24" s="585"/>
      <c r="AV24" s="535"/>
    </row>
    <row r="25" spans="1:48" ht="36" customHeight="1" thickBot="1" x14ac:dyDescent="0.4">
      <c r="A25" s="589"/>
      <c r="B25" s="957" t="s">
        <v>133</v>
      </c>
      <c r="C25" s="958"/>
      <c r="D25" s="959"/>
      <c r="E25" s="590" t="e">
        <f>+E24+#REF!</f>
        <v>#REF!</v>
      </c>
      <c r="F25" s="591"/>
      <c r="G25" s="592"/>
      <c r="H25" s="592"/>
      <c r="I25" s="593"/>
      <c r="J25" s="592"/>
      <c r="K25" s="592"/>
      <c r="L25" s="1058"/>
      <c r="M25" s="1058"/>
      <c r="N25" s="1058"/>
      <c r="O25" s="1058"/>
      <c r="P25" s="592"/>
      <c r="Q25" s="592"/>
      <c r="R25" s="592"/>
      <c r="S25" s="592"/>
      <c r="T25" s="592"/>
      <c r="U25" s="592"/>
      <c r="V25" s="589"/>
      <c r="W25" s="594" t="s">
        <v>134</v>
      </c>
      <c r="X25" s="595" t="e">
        <f>AVERAGE(X15:X23)</f>
        <v>#DIV/0!</v>
      </c>
      <c r="Y25" s="591"/>
      <c r="Z25" s="592"/>
      <c r="AA25" s="589"/>
      <c r="AB25" s="596" t="s">
        <v>135</v>
      </c>
      <c r="AC25" s="597" t="e">
        <f>AVERAGE(AC15:AC23)</f>
        <v>#DIV/0!</v>
      </c>
      <c r="AD25" s="591"/>
      <c r="AE25" s="592"/>
      <c r="AF25" s="589"/>
      <c r="AG25" s="598" t="s">
        <v>136</v>
      </c>
      <c r="AH25" s="599" t="e">
        <f>AVERAGE(AH15:AH23)</f>
        <v>#DIV/0!</v>
      </c>
      <c r="AI25" s="591"/>
      <c r="AJ25" s="592"/>
      <c r="AK25" s="589"/>
      <c r="AL25" s="600" t="s">
        <v>137</v>
      </c>
      <c r="AM25" s="601" t="e">
        <f>AVERAGE(AM15:AM23)</f>
        <v>#DIV/0!</v>
      </c>
      <c r="AN25" s="602"/>
      <c r="AO25" s="592"/>
      <c r="AP25" s="960" t="s">
        <v>138</v>
      </c>
      <c r="AQ25" s="961"/>
      <c r="AR25" s="962"/>
      <c r="AS25" s="603" t="e">
        <f>AVERAGE(AS15:AS23)</f>
        <v>#DIV/0!</v>
      </c>
      <c r="AT25" s="592"/>
      <c r="AU25" s="592"/>
    </row>
    <row r="26" spans="1:48" x14ac:dyDescent="0.35">
      <c r="B26" s="605"/>
      <c r="C26" s="605"/>
      <c r="D26" s="592"/>
      <c r="E26" s="592"/>
      <c r="W26" s="592"/>
      <c r="X26" s="592"/>
      <c r="AB26" s="592"/>
      <c r="AC26" s="592"/>
      <c r="AG26" s="592"/>
      <c r="AH26" s="592"/>
      <c r="AL26" s="592"/>
      <c r="AM26" s="592"/>
      <c r="AO26" s="592"/>
      <c r="AP26" s="592"/>
      <c r="AQ26" s="592"/>
      <c r="AR26" s="592"/>
      <c r="AS26" s="592"/>
    </row>
    <row r="27" spans="1:48" x14ac:dyDescent="0.35"/>
    <row r="28" spans="1:48" ht="15" thickBot="1" x14ac:dyDescent="0.4">
      <c r="D28" s="608"/>
      <c r="E28" s="608"/>
      <c r="F28" s="608"/>
      <c r="G28" s="608"/>
      <c r="H28" s="608"/>
      <c r="I28" s="609"/>
      <c r="J28" s="608"/>
      <c r="K28" s="608"/>
      <c r="L28" s="608"/>
      <c r="M28" s="608"/>
      <c r="N28" s="608"/>
      <c r="O28" s="608"/>
      <c r="P28" s="608"/>
    </row>
    <row r="29" spans="1:48" ht="15" thickBot="1" x14ac:dyDescent="0.4">
      <c r="C29" s="610"/>
      <c r="D29" s="963" t="s">
        <v>139</v>
      </c>
      <c r="E29" s="964"/>
      <c r="F29" s="963" t="s">
        <v>140</v>
      </c>
      <c r="G29" s="965"/>
      <c r="H29" s="965"/>
      <c r="I29" s="964"/>
      <c r="J29" s="963" t="s">
        <v>141</v>
      </c>
      <c r="K29" s="965"/>
      <c r="L29" s="965"/>
      <c r="M29" s="965"/>
      <c r="N29" s="965"/>
      <c r="O29" s="965"/>
      <c r="P29" s="964"/>
      <c r="Q29" s="611"/>
    </row>
    <row r="30" spans="1:48" ht="14.25" customHeight="1" x14ac:dyDescent="0.35">
      <c r="C30" s="610"/>
      <c r="D30" s="966" t="s">
        <v>142</v>
      </c>
      <c r="E30" s="967"/>
      <c r="F30" s="970" t="s">
        <v>143</v>
      </c>
      <c r="G30" s="971"/>
      <c r="H30" s="971"/>
      <c r="I30" s="967"/>
      <c r="J30" s="973" t="s">
        <v>144</v>
      </c>
      <c r="K30" s="974"/>
      <c r="L30" s="974"/>
      <c r="M30" s="974"/>
      <c r="N30" s="974"/>
      <c r="O30" s="974"/>
      <c r="P30" s="975"/>
      <c r="Q30" s="611"/>
    </row>
    <row r="31" spans="1:48" ht="39" customHeight="1" thickBot="1" x14ac:dyDescent="0.4">
      <c r="C31" s="610"/>
      <c r="D31" s="968"/>
      <c r="E31" s="969"/>
      <c r="F31" s="968"/>
      <c r="G31" s="972"/>
      <c r="H31" s="972"/>
      <c r="I31" s="969"/>
      <c r="J31" s="976" t="s">
        <v>145</v>
      </c>
      <c r="K31" s="977"/>
      <c r="L31" s="977"/>
      <c r="M31" s="977"/>
      <c r="N31" s="977"/>
      <c r="O31" s="977"/>
      <c r="P31" s="978"/>
      <c r="Q31" s="611"/>
    </row>
    <row r="32" spans="1:48" x14ac:dyDescent="0.35">
      <c r="D32" s="592"/>
      <c r="E32" s="592"/>
      <c r="F32" s="592"/>
      <c r="G32" s="592"/>
      <c r="H32" s="592"/>
      <c r="I32" s="593"/>
      <c r="J32" s="592"/>
      <c r="K32" s="592"/>
      <c r="L32" s="592"/>
      <c r="M32" s="592"/>
      <c r="N32" s="592"/>
      <c r="O32" s="592"/>
      <c r="P32" s="592"/>
    </row>
    <row r="33" x14ac:dyDescent="0.35"/>
    <row r="45" x14ac:dyDescent="0.35"/>
    <row r="46" x14ac:dyDescent="0.35"/>
    <row r="47" x14ac:dyDescent="0.35"/>
    <row r="48" x14ac:dyDescent="0.35"/>
    <row r="84" spans="6:17" hidden="1" x14ac:dyDescent="0.35">
      <c r="F84" s="604" t="s">
        <v>146</v>
      </c>
      <c r="J84" s="604" t="s">
        <v>115</v>
      </c>
      <c r="Q84" s="604" t="s">
        <v>147</v>
      </c>
    </row>
    <row r="85" spans="6:17" hidden="1" x14ac:dyDescent="0.35">
      <c r="F85" s="604" t="s">
        <v>148</v>
      </c>
      <c r="J85" s="604" t="s">
        <v>112</v>
      </c>
      <c r="Q85" s="604" t="s">
        <v>109</v>
      </c>
    </row>
    <row r="86" spans="6:17" hidden="1" x14ac:dyDescent="0.35">
      <c r="F86" s="604" t="s">
        <v>149</v>
      </c>
      <c r="J86" s="604" t="s">
        <v>107</v>
      </c>
      <c r="Q86" s="604" t="s">
        <v>150</v>
      </c>
    </row>
    <row r="87" spans="6:17" hidden="1" x14ac:dyDescent="0.35">
      <c r="F87" s="604" t="s">
        <v>151</v>
      </c>
      <c r="J87" s="604" t="s">
        <v>152</v>
      </c>
    </row>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30:E31"/>
    <mergeCell ref="F30:I31"/>
    <mergeCell ref="J30:P30"/>
    <mergeCell ref="J31:P31"/>
    <mergeCell ref="AP12:AU12"/>
    <mergeCell ref="V13:Z13"/>
    <mergeCell ref="AA13:AE13"/>
    <mergeCell ref="AF13:AJ13"/>
    <mergeCell ref="AK13:AO13"/>
    <mergeCell ref="AP13:AU13"/>
    <mergeCell ref="AK12:AO12"/>
    <mergeCell ref="B25:D25"/>
    <mergeCell ref="AP25:AR25"/>
    <mergeCell ref="D29:E29"/>
    <mergeCell ref="F29:I29"/>
    <mergeCell ref="J29:P29"/>
  </mergeCells>
  <dataValidations count="5">
    <dataValidation type="list" allowBlank="1" showInputMessage="1" showErrorMessage="1" sqref="Q15:Q18" xr:uid="{C0D5FFB3-4777-4E91-BB8D-591121A08CB0}">
      <formula1>$CT$10:$CT$12</formula1>
    </dataValidation>
    <dataValidation type="list" allowBlank="1" showInputMessage="1" showErrorMessage="1" sqref="F15:F18 J15:J18" xr:uid="{C402BBFA-412F-48D1-B28F-47FAA1303959}">
      <formula1>$CS$10:$CS$13</formula1>
    </dataValidation>
    <dataValidation type="list" allowBlank="1" showInputMessage="1" showErrorMessage="1" sqref="Q19:Q23" xr:uid="{3306C8DF-2703-414A-9D57-E8E0A77EDC46}">
      <formula1>$Q$84:$Q$86</formula1>
    </dataValidation>
    <dataValidation type="list" allowBlank="1" showInputMessage="1" showErrorMessage="1" sqref="J19:J23" xr:uid="{7E61B23C-3753-4DE6-8EBA-55AC1327B9E1}">
      <formula1>$J$84:$J$87</formula1>
    </dataValidation>
    <dataValidation type="list" allowBlank="1" showInputMessage="1" showErrorMessage="1" sqref="F19:F23" xr:uid="{5825B661-B247-4017-94A1-66BCF4974355}">
      <formula1>$F$84:$F$87</formula1>
    </dataValidation>
  </dataValidations>
  <pageMargins left="0.7" right="0.7" top="0.75" bottom="0.75" header="0.3" footer="0.3"/>
  <pageSetup scale="1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D09A4-27C8-46AB-9B14-747056CBEF2A}">
  <sheetPr>
    <tabColor rgb="FF92D050"/>
  </sheetPr>
  <dimension ref="A1:CO15"/>
  <sheetViews>
    <sheetView zoomScale="115" zoomScaleNormal="115" workbookViewId="0">
      <selection sqref="A1:C1"/>
    </sheetView>
  </sheetViews>
  <sheetFormatPr baseColWidth="10" defaultColWidth="10.81640625" defaultRowHeight="13" x14ac:dyDescent="0.3"/>
  <cols>
    <col min="1" max="1" width="6.81640625" style="433" customWidth="1"/>
    <col min="2" max="2" width="25.54296875" style="433" customWidth="1"/>
    <col min="3" max="3" width="20.7265625" style="433" customWidth="1"/>
    <col min="4" max="4" width="34.1796875" style="433" customWidth="1"/>
    <col min="5" max="5" width="10.81640625" style="433"/>
    <col min="6" max="6" width="16.26953125" style="433" customWidth="1"/>
    <col min="7" max="7" width="20.1796875" style="433" customWidth="1"/>
    <col min="8" max="9" width="10.81640625" style="433"/>
    <col min="10" max="10" width="16.1796875" style="433" customWidth="1"/>
    <col min="11" max="14" width="9.1796875" style="433" customWidth="1"/>
    <col min="15" max="15" width="15.453125" style="433" customWidth="1"/>
    <col min="16" max="16" width="12.1796875" style="433" customWidth="1"/>
    <col min="17" max="17" width="16.7265625" style="433" customWidth="1"/>
    <col min="18" max="18" width="14.1796875" style="433" customWidth="1"/>
    <col min="19" max="19" width="15.453125" style="433" customWidth="1"/>
    <col min="20" max="20" width="14.1796875" style="433" customWidth="1"/>
    <col min="21" max="21" width="20" style="433" customWidth="1"/>
    <col min="22" max="47" width="0" style="433" hidden="1" customWidth="1"/>
    <col min="48" max="48" width="13.54296875" style="433" customWidth="1"/>
    <col min="49" max="86" width="10.81640625" style="433"/>
    <col min="87" max="88" width="0" style="433" hidden="1" customWidth="1"/>
    <col min="89" max="93" width="10.81640625" style="433" hidden="1" customWidth="1"/>
    <col min="94" max="16384" width="10.81640625" style="433"/>
  </cols>
  <sheetData>
    <row r="1" spans="1:93" s="385" customFormat="1" x14ac:dyDescent="0.3">
      <c r="A1" s="917" t="s">
        <v>2</v>
      </c>
      <c r="B1" s="917"/>
      <c r="C1" s="917"/>
    </row>
    <row r="2" spans="1:93" s="385" customFormat="1" ht="14.5" customHeight="1" x14ac:dyDescent="0.3">
      <c r="A2" s="917" t="s">
        <v>514</v>
      </c>
      <c r="B2" s="917"/>
      <c r="C2" s="917"/>
    </row>
    <row r="3" spans="1:93" s="385" customFormat="1" ht="14.5" customHeight="1" x14ac:dyDescent="0.3">
      <c r="A3" s="917">
        <v>2021</v>
      </c>
      <c r="B3" s="917"/>
      <c r="C3" s="917"/>
    </row>
    <row r="4" spans="1:93" s="385" customFormat="1" x14ac:dyDescent="0.3"/>
    <row r="5" spans="1:93" s="385" customFormat="1" ht="17.5" customHeight="1" x14ac:dyDescent="0.3">
      <c r="A5" s="918" t="s">
        <v>515</v>
      </c>
      <c r="B5" s="918"/>
      <c r="C5" s="386" t="s">
        <v>516</v>
      </c>
    </row>
    <row r="6" spans="1:93" s="385" customFormat="1" ht="17.5" customHeight="1" x14ac:dyDescent="0.3">
      <c r="A6" s="918" t="s">
        <v>804</v>
      </c>
      <c r="B6" s="918"/>
      <c r="C6" s="387" t="s">
        <v>517</v>
      </c>
    </row>
    <row r="7" spans="1:93" s="385" customFormat="1" ht="13.5" thickBot="1" x14ac:dyDescent="0.35"/>
    <row r="8" spans="1:93" s="389" customFormat="1" x14ac:dyDescent="0.35">
      <c r="A8" s="913" t="s">
        <v>17</v>
      </c>
      <c r="B8" s="914"/>
      <c r="C8" s="914"/>
      <c r="D8" s="922" t="s">
        <v>18</v>
      </c>
      <c r="E8" s="923"/>
      <c r="F8" s="923"/>
      <c r="G8" s="923"/>
      <c r="H8" s="923"/>
      <c r="I8" s="923"/>
      <c r="J8" s="923"/>
      <c r="K8" s="923"/>
      <c r="L8" s="923"/>
      <c r="M8" s="923"/>
      <c r="N8" s="923"/>
      <c r="O8" s="923"/>
      <c r="P8" s="923"/>
      <c r="Q8" s="923"/>
      <c r="R8" s="923"/>
      <c r="S8" s="923"/>
      <c r="T8" s="923"/>
      <c r="U8" s="923"/>
      <c r="V8" s="926" t="s">
        <v>19</v>
      </c>
      <c r="W8" s="927"/>
      <c r="X8" s="927"/>
      <c r="Y8" s="927"/>
      <c r="Z8" s="928"/>
      <c r="AA8" s="929" t="s">
        <v>19</v>
      </c>
      <c r="AB8" s="930"/>
      <c r="AC8" s="930"/>
      <c r="AD8" s="930"/>
      <c r="AE8" s="931"/>
      <c r="AF8" s="926" t="s">
        <v>19</v>
      </c>
      <c r="AG8" s="927"/>
      <c r="AH8" s="927"/>
      <c r="AI8" s="927"/>
      <c r="AJ8" s="928"/>
      <c r="AK8" s="932" t="s">
        <v>19</v>
      </c>
      <c r="AL8" s="933"/>
      <c r="AM8" s="933"/>
      <c r="AN8" s="933"/>
      <c r="AO8" s="934"/>
      <c r="AP8" s="935" t="s">
        <v>19</v>
      </c>
      <c r="AQ8" s="936"/>
      <c r="AR8" s="936"/>
      <c r="AS8" s="936"/>
      <c r="AT8" s="936"/>
      <c r="AU8" s="937"/>
      <c r="AV8" s="388"/>
      <c r="CJ8" s="390"/>
      <c r="CK8" s="390"/>
      <c r="CL8" s="390"/>
      <c r="CM8" s="390"/>
      <c r="CN8" s="390"/>
    </row>
    <row r="9" spans="1:93" s="389" customFormat="1" x14ac:dyDescent="0.35">
      <c r="A9" s="915"/>
      <c r="B9" s="916"/>
      <c r="C9" s="916"/>
      <c r="D9" s="924"/>
      <c r="E9" s="925"/>
      <c r="F9" s="925"/>
      <c r="G9" s="925"/>
      <c r="H9" s="925"/>
      <c r="I9" s="925"/>
      <c r="J9" s="925"/>
      <c r="K9" s="925"/>
      <c r="L9" s="925"/>
      <c r="M9" s="925"/>
      <c r="N9" s="925"/>
      <c r="O9" s="925"/>
      <c r="P9" s="925"/>
      <c r="Q9" s="925"/>
      <c r="R9" s="925"/>
      <c r="S9" s="925"/>
      <c r="T9" s="925"/>
      <c r="U9" s="925"/>
      <c r="V9" s="938" t="s">
        <v>20</v>
      </c>
      <c r="W9" s="939"/>
      <c r="X9" s="939"/>
      <c r="Y9" s="939"/>
      <c r="Z9" s="940"/>
      <c r="AA9" s="941" t="s">
        <v>21</v>
      </c>
      <c r="AB9" s="942"/>
      <c r="AC9" s="942"/>
      <c r="AD9" s="942"/>
      <c r="AE9" s="943"/>
      <c r="AF9" s="938" t="s">
        <v>22</v>
      </c>
      <c r="AG9" s="939"/>
      <c r="AH9" s="939"/>
      <c r="AI9" s="939"/>
      <c r="AJ9" s="940"/>
      <c r="AK9" s="944" t="s">
        <v>23</v>
      </c>
      <c r="AL9" s="945"/>
      <c r="AM9" s="945"/>
      <c r="AN9" s="945"/>
      <c r="AO9" s="946"/>
      <c r="AP9" s="919" t="s">
        <v>24</v>
      </c>
      <c r="AQ9" s="920"/>
      <c r="AR9" s="920"/>
      <c r="AS9" s="920"/>
      <c r="AT9" s="920"/>
      <c r="AU9" s="921"/>
      <c r="AV9" s="388"/>
      <c r="CI9" s="391"/>
      <c r="CJ9" s="392" t="s">
        <v>518</v>
      </c>
      <c r="CK9" s="392" t="s">
        <v>805</v>
      </c>
      <c r="CL9" s="392"/>
      <c r="CM9" s="392" t="s">
        <v>519</v>
      </c>
      <c r="CN9" s="392" t="s">
        <v>520</v>
      </c>
      <c r="CO9" s="388"/>
    </row>
    <row r="10" spans="1:93" s="389" customFormat="1" ht="39" x14ac:dyDescent="0.3">
      <c r="A10" s="393" t="s">
        <v>25</v>
      </c>
      <c r="B10" s="393" t="s">
        <v>26</v>
      </c>
      <c r="C10" s="393" t="s">
        <v>521</v>
      </c>
      <c r="D10" s="394" t="s">
        <v>522</v>
      </c>
      <c r="E10" s="395" t="s">
        <v>30</v>
      </c>
      <c r="F10" s="395" t="s">
        <v>31</v>
      </c>
      <c r="G10" s="395" t="s">
        <v>32</v>
      </c>
      <c r="H10" s="395" t="s">
        <v>523</v>
      </c>
      <c r="I10" s="395" t="s">
        <v>34</v>
      </c>
      <c r="J10" s="395" t="s">
        <v>35</v>
      </c>
      <c r="K10" s="395" t="s">
        <v>36</v>
      </c>
      <c r="L10" s="395" t="s">
        <v>37</v>
      </c>
      <c r="M10" s="395" t="s">
        <v>38</v>
      </c>
      <c r="N10" s="395" t="s">
        <v>39</v>
      </c>
      <c r="O10" s="395" t="s">
        <v>40</v>
      </c>
      <c r="P10" s="395" t="s">
        <v>41</v>
      </c>
      <c r="Q10" s="395" t="s">
        <v>524</v>
      </c>
      <c r="R10" s="395" t="s">
        <v>42</v>
      </c>
      <c r="S10" s="395" t="s">
        <v>43</v>
      </c>
      <c r="T10" s="395" t="s">
        <v>525</v>
      </c>
      <c r="U10" s="395" t="s">
        <v>44</v>
      </c>
      <c r="V10" s="396" t="s">
        <v>46</v>
      </c>
      <c r="W10" s="397" t="s">
        <v>47</v>
      </c>
      <c r="X10" s="397" t="s">
        <v>48</v>
      </c>
      <c r="Y10" s="397" t="s">
        <v>49</v>
      </c>
      <c r="Z10" s="398" t="s">
        <v>50</v>
      </c>
      <c r="AA10" s="399" t="s">
        <v>46</v>
      </c>
      <c r="AB10" s="400" t="s">
        <v>47</v>
      </c>
      <c r="AC10" s="400" t="s">
        <v>48</v>
      </c>
      <c r="AD10" s="400" t="s">
        <v>49</v>
      </c>
      <c r="AE10" s="401" t="s">
        <v>50</v>
      </c>
      <c r="AF10" s="396" t="s">
        <v>46</v>
      </c>
      <c r="AG10" s="397" t="s">
        <v>47</v>
      </c>
      <c r="AH10" s="397" t="s">
        <v>48</v>
      </c>
      <c r="AI10" s="397" t="s">
        <v>49</v>
      </c>
      <c r="AJ10" s="398" t="s">
        <v>50</v>
      </c>
      <c r="AK10" s="402" t="s">
        <v>46</v>
      </c>
      <c r="AL10" s="403" t="s">
        <v>47</v>
      </c>
      <c r="AM10" s="403" t="s">
        <v>48</v>
      </c>
      <c r="AN10" s="403" t="s">
        <v>49</v>
      </c>
      <c r="AO10" s="404" t="s">
        <v>50</v>
      </c>
      <c r="AP10" s="405" t="s">
        <v>31</v>
      </c>
      <c r="AQ10" s="406" t="s">
        <v>46</v>
      </c>
      <c r="AR10" s="406" t="s">
        <v>47</v>
      </c>
      <c r="AS10" s="406" t="s">
        <v>48</v>
      </c>
      <c r="AT10" s="406" t="s">
        <v>49</v>
      </c>
      <c r="AU10" s="407" t="s">
        <v>50</v>
      </c>
      <c r="AV10" s="388"/>
      <c r="CI10" s="391"/>
      <c r="CJ10" s="408" t="s">
        <v>414</v>
      </c>
      <c r="CK10" s="408" t="s">
        <v>413</v>
      </c>
      <c r="CL10" s="72" t="s">
        <v>54</v>
      </c>
      <c r="CM10" s="72" t="s">
        <v>56</v>
      </c>
      <c r="CN10" s="409" t="s">
        <v>189</v>
      </c>
      <c r="CO10" s="388"/>
    </row>
    <row r="11" spans="1:93" s="417" customFormat="1" ht="91" x14ac:dyDescent="0.3">
      <c r="A11" s="410"/>
      <c r="B11" s="76" t="s">
        <v>413</v>
      </c>
      <c r="C11" s="76" t="s">
        <v>52</v>
      </c>
      <c r="D11" s="411" t="s">
        <v>526</v>
      </c>
      <c r="E11" s="75" t="s">
        <v>60</v>
      </c>
      <c r="F11" s="75" t="s">
        <v>806</v>
      </c>
      <c r="G11" s="75" t="s">
        <v>527</v>
      </c>
      <c r="H11" s="369" t="s">
        <v>82</v>
      </c>
      <c r="I11" s="75" t="s">
        <v>63</v>
      </c>
      <c r="J11" s="75" t="s">
        <v>528</v>
      </c>
      <c r="K11" s="214">
        <v>2</v>
      </c>
      <c r="L11" s="214">
        <v>2</v>
      </c>
      <c r="M11" s="214">
        <v>2</v>
      </c>
      <c r="N11" s="214">
        <v>2</v>
      </c>
      <c r="O11" s="214">
        <v>2</v>
      </c>
      <c r="P11" s="75" t="s">
        <v>189</v>
      </c>
      <c r="Q11" s="75" t="s">
        <v>529</v>
      </c>
      <c r="R11" s="75" t="s">
        <v>807</v>
      </c>
      <c r="S11" s="75" t="s">
        <v>530</v>
      </c>
      <c r="T11" s="412"/>
      <c r="U11" s="75" t="s">
        <v>529</v>
      </c>
      <c r="V11" s="413">
        <f>K11</f>
        <v>2</v>
      </c>
      <c r="W11" s="414"/>
      <c r="X11" s="414">
        <f>W11/V11</f>
        <v>0</v>
      </c>
      <c r="Y11" s="414"/>
      <c r="Z11" s="415"/>
      <c r="AA11" s="413">
        <f>L11</f>
        <v>2</v>
      </c>
      <c r="AB11" s="414"/>
      <c r="AC11" s="414">
        <f>AB11/AA11</f>
        <v>0</v>
      </c>
      <c r="AD11" s="414"/>
      <c r="AE11" s="415"/>
      <c r="AF11" s="413">
        <f>M11</f>
        <v>2</v>
      </c>
      <c r="AG11" s="414"/>
      <c r="AH11" s="414">
        <f>AG11/AF11</f>
        <v>0</v>
      </c>
      <c r="AI11" s="414"/>
      <c r="AJ11" s="415"/>
      <c r="AK11" s="413">
        <f>N11</f>
        <v>2</v>
      </c>
      <c r="AL11" s="414"/>
      <c r="AM11" s="414">
        <f>AL11/AK11</f>
        <v>0</v>
      </c>
      <c r="AN11" s="414"/>
      <c r="AO11" s="415"/>
      <c r="AP11" s="413"/>
      <c r="AQ11" s="414">
        <f>O11</f>
        <v>2</v>
      </c>
      <c r="AR11" s="414"/>
      <c r="AS11" s="414">
        <f>AR11/AQ11</f>
        <v>0</v>
      </c>
      <c r="AT11" s="414"/>
      <c r="AU11" s="415"/>
      <c r="AV11" s="416"/>
      <c r="CI11" s="418"/>
      <c r="CJ11" s="408" t="s">
        <v>186</v>
      </c>
      <c r="CK11" s="408" t="s">
        <v>531</v>
      </c>
      <c r="CL11" s="419" t="s">
        <v>60</v>
      </c>
      <c r="CM11" s="419" t="s">
        <v>532</v>
      </c>
      <c r="CN11" s="420" t="s">
        <v>57</v>
      </c>
      <c r="CO11" s="416"/>
    </row>
    <row r="12" spans="1:93" s="427" customFormat="1" ht="91" x14ac:dyDescent="0.3">
      <c r="A12" s="421"/>
      <c r="B12" s="76" t="s">
        <v>413</v>
      </c>
      <c r="C12" s="76" t="s">
        <v>52</v>
      </c>
      <c r="D12" s="422" t="s">
        <v>533</v>
      </c>
      <c r="E12" s="75" t="s">
        <v>60</v>
      </c>
      <c r="F12" s="75" t="s">
        <v>534</v>
      </c>
      <c r="G12" s="75" t="s">
        <v>535</v>
      </c>
      <c r="H12" s="369" t="s">
        <v>82</v>
      </c>
      <c r="I12" s="75" t="s">
        <v>74</v>
      </c>
      <c r="J12" s="75" t="s">
        <v>808</v>
      </c>
      <c r="K12" s="214">
        <v>1</v>
      </c>
      <c r="L12" s="214"/>
      <c r="M12" s="214"/>
      <c r="N12" s="214"/>
      <c r="O12" s="214">
        <v>1</v>
      </c>
      <c r="P12" s="75" t="s">
        <v>57</v>
      </c>
      <c r="Q12" s="75" t="s">
        <v>536</v>
      </c>
      <c r="R12" s="75" t="s">
        <v>537</v>
      </c>
      <c r="S12" s="75" t="s">
        <v>530</v>
      </c>
      <c r="T12" s="423"/>
      <c r="U12" s="75" t="s">
        <v>809</v>
      </c>
      <c r="V12" s="413">
        <f>K12</f>
        <v>1</v>
      </c>
      <c r="W12" s="408"/>
      <c r="X12" s="414">
        <f t="shared" ref="X12:X15" si="0">W12/V12</f>
        <v>0</v>
      </c>
      <c r="Y12" s="408"/>
      <c r="Z12" s="424"/>
      <c r="AA12" s="413">
        <f>L12</f>
        <v>0</v>
      </c>
      <c r="AB12" s="408"/>
      <c r="AC12" s="414" t="e">
        <f t="shared" ref="AC12:AC15" si="1">AB12/AA12</f>
        <v>#DIV/0!</v>
      </c>
      <c r="AD12" s="408"/>
      <c r="AE12" s="424"/>
      <c r="AF12" s="413">
        <f>M12</f>
        <v>0</v>
      </c>
      <c r="AG12" s="408"/>
      <c r="AH12" s="414" t="e">
        <f t="shared" ref="AH12:AH15" si="2">AG12/AF12</f>
        <v>#DIV/0!</v>
      </c>
      <c r="AI12" s="408"/>
      <c r="AJ12" s="424"/>
      <c r="AK12" s="413">
        <f>N12</f>
        <v>0</v>
      </c>
      <c r="AL12" s="408"/>
      <c r="AM12" s="414" t="e">
        <f t="shared" ref="AM12:AM15" si="3">AL12/AK12</f>
        <v>#DIV/0!</v>
      </c>
      <c r="AN12" s="408"/>
      <c r="AO12" s="424"/>
      <c r="AP12" s="425"/>
      <c r="AQ12" s="414">
        <f>O12</f>
        <v>1</v>
      </c>
      <c r="AR12" s="408"/>
      <c r="AS12" s="414">
        <f t="shared" ref="AS12:AS15" si="4">AR12/AQ12</f>
        <v>0</v>
      </c>
      <c r="AT12" s="408"/>
      <c r="AU12" s="424"/>
      <c r="AV12" s="426"/>
      <c r="CI12" s="428"/>
      <c r="CJ12" s="408" t="s">
        <v>234</v>
      </c>
      <c r="CK12" s="408" t="s">
        <v>538</v>
      </c>
      <c r="CL12" s="419"/>
      <c r="CM12" s="419" t="s">
        <v>63</v>
      </c>
      <c r="CN12" s="420" t="s">
        <v>473</v>
      </c>
      <c r="CO12" s="426"/>
    </row>
    <row r="13" spans="1:93" s="427" customFormat="1" ht="91" x14ac:dyDescent="0.3">
      <c r="A13" s="421"/>
      <c r="B13" s="76" t="s">
        <v>413</v>
      </c>
      <c r="C13" s="76" t="s">
        <v>52</v>
      </c>
      <c r="D13" s="422" t="s">
        <v>539</v>
      </c>
      <c r="E13" s="429" t="s">
        <v>60</v>
      </c>
      <c r="F13" s="75" t="s">
        <v>540</v>
      </c>
      <c r="G13" s="75" t="s">
        <v>541</v>
      </c>
      <c r="H13" s="369" t="s">
        <v>82</v>
      </c>
      <c r="I13" s="75" t="s">
        <v>56</v>
      </c>
      <c r="J13" s="75" t="s">
        <v>542</v>
      </c>
      <c r="K13" s="214"/>
      <c r="L13" s="214">
        <v>0.5</v>
      </c>
      <c r="M13" s="214"/>
      <c r="N13" s="214">
        <v>0.5</v>
      </c>
      <c r="O13" s="214">
        <v>1</v>
      </c>
      <c r="P13" s="214" t="s">
        <v>57</v>
      </c>
      <c r="Q13" s="75" t="s">
        <v>543</v>
      </c>
      <c r="R13" s="75" t="s">
        <v>544</v>
      </c>
      <c r="S13" s="75" t="s">
        <v>530</v>
      </c>
      <c r="T13" s="430"/>
      <c r="U13" s="75" t="s">
        <v>810</v>
      </c>
      <c r="V13" s="413">
        <f>K13</f>
        <v>0</v>
      </c>
      <c r="W13" s="408"/>
      <c r="X13" s="414" t="e">
        <f t="shared" si="0"/>
        <v>#DIV/0!</v>
      </c>
      <c r="Y13" s="408"/>
      <c r="Z13" s="424"/>
      <c r="AA13" s="413">
        <f>L13</f>
        <v>0.5</v>
      </c>
      <c r="AB13" s="408"/>
      <c r="AC13" s="414">
        <f t="shared" si="1"/>
        <v>0</v>
      </c>
      <c r="AD13" s="408"/>
      <c r="AE13" s="424"/>
      <c r="AF13" s="413">
        <f>M13</f>
        <v>0</v>
      </c>
      <c r="AG13" s="408"/>
      <c r="AH13" s="414" t="e">
        <f t="shared" si="2"/>
        <v>#DIV/0!</v>
      </c>
      <c r="AI13" s="408"/>
      <c r="AJ13" s="424"/>
      <c r="AK13" s="413">
        <f>N13</f>
        <v>0.5</v>
      </c>
      <c r="AL13" s="408"/>
      <c r="AM13" s="414">
        <f t="shared" si="3"/>
        <v>0</v>
      </c>
      <c r="AN13" s="408"/>
      <c r="AO13" s="424"/>
      <c r="AP13" s="425"/>
      <c r="AQ13" s="414">
        <f>O13</f>
        <v>1</v>
      </c>
      <c r="AR13" s="408"/>
      <c r="AS13" s="414">
        <f t="shared" si="4"/>
        <v>0</v>
      </c>
      <c r="AT13" s="408"/>
      <c r="AU13" s="424"/>
      <c r="AV13" s="426"/>
      <c r="CI13" s="428"/>
      <c r="CJ13" s="408" t="s">
        <v>423</v>
      </c>
      <c r="CK13" s="408" t="s">
        <v>233</v>
      </c>
      <c r="CL13" s="419"/>
      <c r="CM13" s="419" t="s">
        <v>74</v>
      </c>
      <c r="CN13" s="408"/>
      <c r="CO13" s="426"/>
    </row>
    <row r="14" spans="1:93" s="427" customFormat="1" ht="62.15" customHeight="1" x14ac:dyDescent="0.3">
      <c r="A14" s="421"/>
      <c r="B14" s="76" t="s">
        <v>413</v>
      </c>
      <c r="C14" s="76" t="s">
        <v>52</v>
      </c>
      <c r="D14" s="431" t="s">
        <v>811</v>
      </c>
      <c r="E14" s="432" t="s">
        <v>54</v>
      </c>
      <c r="F14" s="75" t="s">
        <v>812</v>
      </c>
      <c r="G14" s="75" t="s">
        <v>545</v>
      </c>
      <c r="H14" s="87" t="s">
        <v>82</v>
      </c>
      <c r="I14" s="214" t="s">
        <v>63</v>
      </c>
      <c r="J14" s="214" t="s">
        <v>546</v>
      </c>
      <c r="K14" s="214">
        <v>1</v>
      </c>
      <c r="L14" s="214">
        <v>1</v>
      </c>
      <c r="M14" s="214">
        <v>1</v>
      </c>
      <c r="N14" s="214">
        <v>1</v>
      </c>
      <c r="O14" s="75">
        <v>4</v>
      </c>
      <c r="P14" s="75" t="s">
        <v>57</v>
      </c>
      <c r="Q14" s="75" t="s">
        <v>547</v>
      </c>
      <c r="R14" s="75" t="s">
        <v>813</v>
      </c>
      <c r="S14" s="75" t="s">
        <v>530</v>
      </c>
      <c r="T14" s="430"/>
      <c r="U14" s="75" t="s">
        <v>548</v>
      </c>
      <c r="V14" s="413">
        <f>K14</f>
        <v>1</v>
      </c>
      <c r="W14" s="408"/>
      <c r="X14" s="414">
        <f t="shared" si="0"/>
        <v>0</v>
      </c>
      <c r="Y14" s="408"/>
      <c r="Z14" s="424"/>
      <c r="AA14" s="413">
        <f>L14</f>
        <v>1</v>
      </c>
      <c r="AB14" s="408"/>
      <c r="AC14" s="414">
        <f t="shared" si="1"/>
        <v>0</v>
      </c>
      <c r="AD14" s="408"/>
      <c r="AE14" s="424"/>
      <c r="AF14" s="413">
        <f>M14</f>
        <v>1</v>
      </c>
      <c r="AG14" s="408"/>
      <c r="AH14" s="414">
        <f t="shared" si="2"/>
        <v>0</v>
      </c>
      <c r="AI14" s="408"/>
      <c r="AJ14" s="424"/>
      <c r="AK14" s="413">
        <f>N14</f>
        <v>1</v>
      </c>
      <c r="AL14" s="408"/>
      <c r="AM14" s="414">
        <f t="shared" si="3"/>
        <v>0</v>
      </c>
      <c r="AN14" s="408"/>
      <c r="AO14" s="424"/>
      <c r="AP14" s="425"/>
      <c r="AQ14" s="414">
        <f>O14</f>
        <v>4</v>
      </c>
      <c r="AR14" s="408"/>
      <c r="AS14" s="414">
        <f t="shared" si="4"/>
        <v>0</v>
      </c>
      <c r="AT14" s="408"/>
      <c r="AU14" s="424"/>
      <c r="AV14" s="426"/>
      <c r="CI14" s="428"/>
      <c r="CJ14" s="408" t="s">
        <v>52</v>
      </c>
      <c r="CK14" s="408" t="s">
        <v>549</v>
      </c>
      <c r="CL14" s="408"/>
      <c r="CM14" s="408"/>
      <c r="CN14" s="408"/>
      <c r="CO14" s="426"/>
    </row>
    <row r="15" spans="1:93" s="427" customFormat="1" ht="86.15" customHeight="1" x14ac:dyDescent="0.3">
      <c r="A15" s="421"/>
      <c r="B15" s="76" t="s">
        <v>413</v>
      </c>
      <c r="C15" s="76" t="s">
        <v>52</v>
      </c>
      <c r="D15" s="73" t="s">
        <v>550</v>
      </c>
      <c r="E15" s="432" t="s">
        <v>54</v>
      </c>
      <c r="F15" s="75" t="s">
        <v>551</v>
      </c>
      <c r="G15" s="75" t="s">
        <v>552</v>
      </c>
      <c r="H15" s="87" t="s">
        <v>82</v>
      </c>
      <c r="I15" s="214" t="s">
        <v>63</v>
      </c>
      <c r="J15" s="75" t="s">
        <v>553</v>
      </c>
      <c r="K15" s="378">
        <v>1</v>
      </c>
      <c r="L15" s="378">
        <v>1</v>
      </c>
      <c r="M15" s="214"/>
      <c r="N15" s="378">
        <v>1</v>
      </c>
      <c r="O15" s="378">
        <v>1</v>
      </c>
      <c r="P15" s="75" t="s">
        <v>57</v>
      </c>
      <c r="Q15" s="75" t="s">
        <v>554</v>
      </c>
      <c r="R15" s="75" t="s">
        <v>555</v>
      </c>
      <c r="S15" s="75" t="s">
        <v>530</v>
      </c>
      <c r="T15" s="430"/>
      <c r="U15" s="75" t="s">
        <v>556</v>
      </c>
      <c r="V15" s="413">
        <f>K15</f>
        <v>1</v>
      </c>
      <c r="W15" s="408"/>
      <c r="X15" s="414">
        <f t="shared" si="0"/>
        <v>0</v>
      </c>
      <c r="Y15" s="408"/>
      <c r="Z15" s="424"/>
      <c r="AA15" s="413">
        <f>L15</f>
        <v>1</v>
      </c>
      <c r="AB15" s="408"/>
      <c r="AC15" s="414">
        <f t="shared" si="1"/>
        <v>0</v>
      </c>
      <c r="AD15" s="408"/>
      <c r="AE15" s="424"/>
      <c r="AF15" s="413">
        <f>M15</f>
        <v>0</v>
      </c>
      <c r="AG15" s="408"/>
      <c r="AH15" s="414" t="e">
        <f t="shared" si="2"/>
        <v>#DIV/0!</v>
      </c>
      <c r="AI15" s="408"/>
      <c r="AJ15" s="424"/>
      <c r="AK15" s="413">
        <f>N15</f>
        <v>1</v>
      </c>
      <c r="AL15" s="408"/>
      <c r="AM15" s="414">
        <f t="shared" si="3"/>
        <v>0</v>
      </c>
      <c r="AN15" s="408"/>
      <c r="AO15" s="424"/>
      <c r="AP15" s="425"/>
      <c r="AQ15" s="414">
        <f>O15</f>
        <v>1</v>
      </c>
      <c r="AR15" s="408"/>
      <c r="AS15" s="414">
        <f t="shared" si="4"/>
        <v>0</v>
      </c>
      <c r="AT15" s="408"/>
      <c r="AU15" s="424"/>
      <c r="AV15" s="426"/>
      <c r="CI15" s="428"/>
      <c r="CJ15" s="408"/>
      <c r="CK15" s="408" t="s">
        <v>557</v>
      </c>
      <c r="CL15" s="408"/>
      <c r="CM15" s="408"/>
      <c r="CN15" s="408"/>
      <c r="CO15" s="426"/>
    </row>
  </sheetData>
  <mergeCells count="17">
    <mergeCell ref="AP9:AU9"/>
    <mergeCell ref="D8:U9"/>
    <mergeCell ref="V8:Z8"/>
    <mergeCell ref="AA8:AE8"/>
    <mergeCell ref="AF8:AJ8"/>
    <mergeCell ref="AK8:AO8"/>
    <mergeCell ref="AP8:AU8"/>
    <mergeCell ref="V9:Z9"/>
    <mergeCell ref="AA9:AE9"/>
    <mergeCell ref="AF9:AJ9"/>
    <mergeCell ref="AK9:AO9"/>
    <mergeCell ref="A8:C9"/>
    <mergeCell ref="A1:C1"/>
    <mergeCell ref="A2:C2"/>
    <mergeCell ref="A3:C3"/>
    <mergeCell ref="A5:B5"/>
    <mergeCell ref="A6:B6"/>
  </mergeCells>
  <dataValidations count="5">
    <dataValidation type="list" allowBlank="1" showInputMessage="1" showErrorMessage="1" sqref="P11:P15" xr:uid="{1317730A-B9D8-475E-94A7-BC76243F5D69}">
      <formula1>$CN$10:$CN$12</formula1>
    </dataValidation>
    <dataValidation type="list" allowBlank="1" showInputMessage="1" showErrorMessage="1" sqref="I11:I15" xr:uid="{9D1E74C3-9C5E-42F7-808E-9E16AD78E781}">
      <formula1>$CM$10:$CM$13</formula1>
    </dataValidation>
    <dataValidation type="list" allowBlank="1" showInputMessage="1" showErrorMessage="1" sqref="E11:E15" xr:uid="{8991D33E-00BB-4873-A3B6-65D806CCD1CF}">
      <formula1>$CL$10:$CL$11</formula1>
    </dataValidation>
    <dataValidation type="list" allowBlank="1" showInputMessage="1" showErrorMessage="1" sqref="C11:C15" xr:uid="{A36B9A5B-AB6D-4772-A787-87E08FD7B1A0}">
      <formula1>$CJ$10:$CJ$14</formula1>
    </dataValidation>
    <dataValidation type="list" allowBlank="1" showInputMessage="1" showErrorMessage="1" sqref="B11:B15" xr:uid="{AF9D5E12-C4A7-46D4-AB45-5D8D759FC367}">
      <formula1>$CK$10:$CK$15</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B9EC9-8C10-4128-9DDD-452C54E92D52}">
  <sheetPr>
    <tabColor rgb="FF92D050"/>
  </sheetPr>
  <dimension ref="A1:CO14"/>
  <sheetViews>
    <sheetView workbookViewId="0">
      <selection sqref="A1:C1"/>
    </sheetView>
  </sheetViews>
  <sheetFormatPr baseColWidth="10" defaultColWidth="10.81640625" defaultRowHeight="13" x14ac:dyDescent="0.3"/>
  <cols>
    <col min="1" max="1" width="6.81640625" style="433" customWidth="1"/>
    <col min="2" max="2" width="35.08984375" style="433" customWidth="1"/>
    <col min="3" max="3" width="20.7265625" style="433" customWidth="1"/>
    <col min="4" max="4" width="30.6328125" style="433" customWidth="1"/>
    <col min="5" max="5" width="10.81640625" style="433"/>
    <col min="6" max="6" width="13" style="433" customWidth="1"/>
    <col min="7" max="7" width="19.6328125" style="433" customWidth="1"/>
    <col min="8" max="10" width="10.81640625" style="433"/>
    <col min="11" max="14" width="9.1796875" style="433" customWidth="1"/>
    <col min="15" max="15" width="15.453125" style="433" customWidth="1"/>
    <col min="16" max="16" width="12.1796875" style="433" customWidth="1"/>
    <col min="17" max="17" width="14.7265625" style="433" customWidth="1"/>
    <col min="18" max="18" width="14.1796875" style="433" customWidth="1"/>
    <col min="19" max="19" width="15.453125" style="433" customWidth="1"/>
    <col min="20" max="20" width="14.1796875" style="433" customWidth="1"/>
    <col min="21" max="21" width="14.54296875" style="433" customWidth="1"/>
    <col min="22" max="47" width="0" style="433" hidden="1" customWidth="1"/>
    <col min="48" max="86" width="10.81640625" style="433"/>
    <col min="87" max="88" width="0" style="433" hidden="1" customWidth="1"/>
    <col min="89" max="93" width="10.81640625" style="433" hidden="1" customWidth="1"/>
    <col min="94" max="16384" width="10.81640625" style="433"/>
  </cols>
  <sheetData>
    <row r="1" spans="1:93" s="385" customFormat="1" x14ac:dyDescent="0.3">
      <c r="A1" s="917" t="s">
        <v>2</v>
      </c>
      <c r="B1" s="917"/>
      <c r="C1" s="917"/>
    </row>
    <row r="2" spans="1:93" s="385" customFormat="1" ht="14.5" customHeight="1" x14ac:dyDescent="0.3">
      <c r="A2" s="917" t="s">
        <v>514</v>
      </c>
      <c r="B2" s="917"/>
      <c r="C2" s="917"/>
    </row>
    <row r="3" spans="1:93" s="385" customFormat="1" ht="14.5" customHeight="1" x14ac:dyDescent="0.3">
      <c r="A3" s="917">
        <v>2021</v>
      </c>
      <c r="B3" s="917"/>
      <c r="C3" s="917"/>
    </row>
    <row r="4" spans="1:93" s="385" customFormat="1" x14ac:dyDescent="0.3"/>
    <row r="5" spans="1:93" s="385" customFormat="1" ht="17.5" customHeight="1" x14ac:dyDescent="0.3">
      <c r="A5" s="918" t="s">
        <v>515</v>
      </c>
      <c r="B5" s="918"/>
      <c r="C5" s="386" t="s">
        <v>558</v>
      </c>
    </row>
    <row r="6" spans="1:93" s="385" customFormat="1" ht="17.5" customHeight="1" x14ac:dyDescent="0.3">
      <c r="A6" s="918" t="s">
        <v>804</v>
      </c>
      <c r="B6" s="918"/>
      <c r="C6" s="387" t="s">
        <v>517</v>
      </c>
    </row>
    <row r="7" spans="1:93" s="385" customFormat="1" ht="13.5" thickBot="1" x14ac:dyDescent="0.35"/>
    <row r="8" spans="1:93" s="389" customFormat="1" x14ac:dyDescent="0.35">
      <c r="A8" s="913" t="s">
        <v>17</v>
      </c>
      <c r="B8" s="914"/>
      <c r="C8" s="914"/>
      <c r="D8" s="922" t="s">
        <v>18</v>
      </c>
      <c r="E8" s="923"/>
      <c r="F8" s="923"/>
      <c r="G8" s="923"/>
      <c r="H8" s="923"/>
      <c r="I8" s="923"/>
      <c r="J8" s="923"/>
      <c r="K8" s="923"/>
      <c r="L8" s="923"/>
      <c r="M8" s="923"/>
      <c r="N8" s="923"/>
      <c r="O8" s="923"/>
      <c r="P8" s="923"/>
      <c r="Q8" s="923"/>
      <c r="R8" s="923"/>
      <c r="S8" s="923"/>
      <c r="T8" s="923"/>
      <c r="U8" s="923"/>
      <c r="V8" s="926" t="s">
        <v>19</v>
      </c>
      <c r="W8" s="927"/>
      <c r="X8" s="927"/>
      <c r="Y8" s="927"/>
      <c r="Z8" s="928"/>
      <c r="AA8" s="929" t="s">
        <v>19</v>
      </c>
      <c r="AB8" s="930"/>
      <c r="AC8" s="930"/>
      <c r="AD8" s="930"/>
      <c r="AE8" s="931"/>
      <c r="AF8" s="926" t="s">
        <v>19</v>
      </c>
      <c r="AG8" s="927"/>
      <c r="AH8" s="927"/>
      <c r="AI8" s="927"/>
      <c r="AJ8" s="928"/>
      <c r="AK8" s="932" t="s">
        <v>19</v>
      </c>
      <c r="AL8" s="933"/>
      <c r="AM8" s="933"/>
      <c r="AN8" s="933"/>
      <c r="AO8" s="934"/>
      <c r="AP8" s="935" t="s">
        <v>19</v>
      </c>
      <c r="AQ8" s="936"/>
      <c r="AR8" s="936"/>
      <c r="AS8" s="936"/>
      <c r="AT8" s="936"/>
      <c r="AU8" s="937"/>
      <c r="AV8" s="388"/>
      <c r="CJ8" s="390"/>
      <c r="CK8" s="390"/>
      <c r="CL8" s="390"/>
      <c r="CM8" s="390"/>
      <c r="CN8" s="390"/>
    </row>
    <row r="9" spans="1:93" s="389" customFormat="1" x14ac:dyDescent="0.35">
      <c r="A9" s="915"/>
      <c r="B9" s="916"/>
      <c r="C9" s="916"/>
      <c r="D9" s="924"/>
      <c r="E9" s="925"/>
      <c r="F9" s="925"/>
      <c r="G9" s="925"/>
      <c r="H9" s="925"/>
      <c r="I9" s="925"/>
      <c r="J9" s="925"/>
      <c r="K9" s="925"/>
      <c r="L9" s="925"/>
      <c r="M9" s="925"/>
      <c r="N9" s="925"/>
      <c r="O9" s="925"/>
      <c r="P9" s="925"/>
      <c r="Q9" s="925"/>
      <c r="R9" s="925"/>
      <c r="S9" s="925"/>
      <c r="T9" s="925"/>
      <c r="U9" s="925"/>
      <c r="V9" s="938" t="s">
        <v>20</v>
      </c>
      <c r="W9" s="939"/>
      <c r="X9" s="939"/>
      <c r="Y9" s="939"/>
      <c r="Z9" s="940"/>
      <c r="AA9" s="941" t="s">
        <v>21</v>
      </c>
      <c r="AB9" s="942"/>
      <c r="AC9" s="942"/>
      <c r="AD9" s="942"/>
      <c r="AE9" s="943"/>
      <c r="AF9" s="938" t="s">
        <v>22</v>
      </c>
      <c r="AG9" s="939"/>
      <c r="AH9" s="939"/>
      <c r="AI9" s="939"/>
      <c r="AJ9" s="940"/>
      <c r="AK9" s="944" t="s">
        <v>23</v>
      </c>
      <c r="AL9" s="945"/>
      <c r="AM9" s="945"/>
      <c r="AN9" s="945"/>
      <c r="AO9" s="946"/>
      <c r="AP9" s="919" t="s">
        <v>24</v>
      </c>
      <c r="AQ9" s="920"/>
      <c r="AR9" s="920"/>
      <c r="AS9" s="920"/>
      <c r="AT9" s="920"/>
      <c r="AU9" s="921"/>
      <c r="AV9" s="388"/>
      <c r="CI9" s="391"/>
      <c r="CJ9" s="392" t="s">
        <v>518</v>
      </c>
      <c r="CK9" s="392" t="s">
        <v>805</v>
      </c>
      <c r="CL9" s="392"/>
      <c r="CM9" s="392" t="s">
        <v>519</v>
      </c>
      <c r="CN9" s="392" t="s">
        <v>520</v>
      </c>
      <c r="CO9" s="388"/>
    </row>
    <row r="10" spans="1:93" s="389" customFormat="1" ht="52" x14ac:dyDescent="0.35">
      <c r="A10" s="393" t="s">
        <v>25</v>
      </c>
      <c r="B10" s="393" t="s">
        <v>26</v>
      </c>
      <c r="C10" s="393" t="s">
        <v>521</v>
      </c>
      <c r="D10" s="394" t="s">
        <v>522</v>
      </c>
      <c r="E10" s="395" t="s">
        <v>30</v>
      </c>
      <c r="F10" s="395" t="s">
        <v>31</v>
      </c>
      <c r="G10" s="395" t="s">
        <v>32</v>
      </c>
      <c r="H10" s="395" t="s">
        <v>523</v>
      </c>
      <c r="I10" s="395" t="s">
        <v>34</v>
      </c>
      <c r="J10" s="395" t="s">
        <v>35</v>
      </c>
      <c r="K10" s="395" t="s">
        <v>36</v>
      </c>
      <c r="L10" s="395" t="s">
        <v>37</v>
      </c>
      <c r="M10" s="395" t="s">
        <v>38</v>
      </c>
      <c r="N10" s="395" t="s">
        <v>39</v>
      </c>
      <c r="O10" s="395" t="s">
        <v>40</v>
      </c>
      <c r="P10" s="395" t="s">
        <v>41</v>
      </c>
      <c r="Q10" s="395" t="s">
        <v>524</v>
      </c>
      <c r="R10" s="395" t="s">
        <v>42</v>
      </c>
      <c r="S10" s="395" t="s">
        <v>43</v>
      </c>
      <c r="T10" s="395" t="s">
        <v>525</v>
      </c>
      <c r="U10" s="395" t="s">
        <v>44</v>
      </c>
      <c r="V10" s="396" t="s">
        <v>46</v>
      </c>
      <c r="W10" s="397" t="s">
        <v>47</v>
      </c>
      <c r="X10" s="397" t="s">
        <v>48</v>
      </c>
      <c r="Y10" s="397" t="s">
        <v>49</v>
      </c>
      <c r="Z10" s="398" t="s">
        <v>50</v>
      </c>
      <c r="AA10" s="399" t="s">
        <v>46</v>
      </c>
      <c r="AB10" s="400" t="s">
        <v>47</v>
      </c>
      <c r="AC10" s="400" t="s">
        <v>48</v>
      </c>
      <c r="AD10" s="400" t="s">
        <v>49</v>
      </c>
      <c r="AE10" s="401" t="s">
        <v>50</v>
      </c>
      <c r="AF10" s="396" t="s">
        <v>46</v>
      </c>
      <c r="AG10" s="397" t="s">
        <v>47</v>
      </c>
      <c r="AH10" s="397" t="s">
        <v>48</v>
      </c>
      <c r="AI10" s="397" t="s">
        <v>49</v>
      </c>
      <c r="AJ10" s="398" t="s">
        <v>50</v>
      </c>
      <c r="AK10" s="402" t="s">
        <v>46</v>
      </c>
      <c r="AL10" s="403" t="s">
        <v>47</v>
      </c>
      <c r="AM10" s="403" t="s">
        <v>48</v>
      </c>
      <c r="AN10" s="403" t="s">
        <v>49</v>
      </c>
      <c r="AO10" s="404" t="s">
        <v>50</v>
      </c>
      <c r="AP10" s="405" t="s">
        <v>31</v>
      </c>
      <c r="AQ10" s="406" t="s">
        <v>46</v>
      </c>
      <c r="AR10" s="406" t="s">
        <v>47</v>
      </c>
      <c r="AS10" s="406" t="s">
        <v>48</v>
      </c>
      <c r="AT10" s="406" t="s">
        <v>49</v>
      </c>
      <c r="AU10" s="407" t="s">
        <v>50</v>
      </c>
      <c r="AV10" s="388"/>
      <c r="CI10" s="391"/>
      <c r="CJ10" s="434" t="s">
        <v>414</v>
      </c>
      <c r="CK10" s="434" t="s">
        <v>413</v>
      </c>
      <c r="CL10" s="72" t="s">
        <v>54</v>
      </c>
      <c r="CM10" s="72" t="s">
        <v>56</v>
      </c>
      <c r="CN10" s="409" t="s">
        <v>189</v>
      </c>
      <c r="CO10" s="388"/>
    </row>
    <row r="11" spans="1:93" s="417" customFormat="1" ht="81.650000000000006" customHeight="1" x14ac:dyDescent="0.35">
      <c r="A11" s="414"/>
      <c r="B11" s="435" t="s">
        <v>413</v>
      </c>
      <c r="C11" s="435" t="s">
        <v>234</v>
      </c>
      <c r="D11" s="89" t="s">
        <v>559</v>
      </c>
      <c r="E11" s="214" t="s">
        <v>54</v>
      </c>
      <c r="F11" s="331" t="s">
        <v>560</v>
      </c>
      <c r="G11" s="436" t="s">
        <v>561</v>
      </c>
      <c r="H11" s="437">
        <v>1</v>
      </c>
      <c r="I11" s="214" t="s">
        <v>63</v>
      </c>
      <c r="J11" s="436" t="s">
        <v>562</v>
      </c>
      <c r="K11" s="378">
        <v>1</v>
      </c>
      <c r="L11" s="378">
        <v>1</v>
      </c>
      <c r="M11" s="378">
        <v>1</v>
      </c>
      <c r="N11" s="378">
        <v>1</v>
      </c>
      <c r="O11" s="378">
        <v>1</v>
      </c>
      <c r="P11" s="214" t="s">
        <v>57</v>
      </c>
      <c r="Q11" s="75" t="s">
        <v>563</v>
      </c>
      <c r="R11" s="75" t="s">
        <v>825</v>
      </c>
      <c r="S11" s="75" t="s">
        <v>517</v>
      </c>
      <c r="T11" s="430"/>
      <c r="U11" s="75" t="s">
        <v>564</v>
      </c>
      <c r="V11" s="413">
        <f>K11</f>
        <v>1</v>
      </c>
      <c r="W11" s="414"/>
      <c r="X11" s="414">
        <f>W11/V11</f>
        <v>0</v>
      </c>
      <c r="Y11" s="414"/>
      <c r="Z11" s="415"/>
      <c r="AA11" s="413">
        <f>L11</f>
        <v>1</v>
      </c>
      <c r="AB11" s="414"/>
      <c r="AC11" s="414">
        <f>AB11/AA11</f>
        <v>0</v>
      </c>
      <c r="AD11" s="414"/>
      <c r="AE11" s="415"/>
      <c r="AF11" s="413">
        <f>M11</f>
        <v>1</v>
      </c>
      <c r="AG11" s="414"/>
      <c r="AH11" s="414">
        <f>AG11/AF11</f>
        <v>0</v>
      </c>
      <c r="AI11" s="414"/>
      <c r="AJ11" s="415"/>
      <c r="AK11" s="413">
        <f>N11</f>
        <v>1</v>
      </c>
      <c r="AL11" s="414"/>
      <c r="AM11" s="414">
        <f>AL11/AK11</f>
        <v>0</v>
      </c>
      <c r="AN11" s="414"/>
      <c r="AO11" s="415"/>
      <c r="AP11" s="413"/>
      <c r="AQ11" s="414">
        <f>O11</f>
        <v>1</v>
      </c>
      <c r="AR11" s="414"/>
      <c r="AS11" s="414">
        <f>AR11/AQ11</f>
        <v>0</v>
      </c>
      <c r="AT11" s="414"/>
      <c r="AU11" s="415"/>
      <c r="AV11" s="416"/>
      <c r="CI11" s="418"/>
      <c r="CJ11" s="434" t="s">
        <v>186</v>
      </c>
      <c r="CK11" s="434" t="s">
        <v>531</v>
      </c>
      <c r="CL11" s="419" t="s">
        <v>60</v>
      </c>
      <c r="CM11" s="419" t="s">
        <v>532</v>
      </c>
      <c r="CN11" s="420" t="s">
        <v>57</v>
      </c>
      <c r="CO11" s="416"/>
    </row>
    <row r="12" spans="1:93" s="427" customFormat="1" ht="65" x14ac:dyDescent="0.35">
      <c r="A12" s="408"/>
      <c r="B12" s="435" t="s">
        <v>413</v>
      </c>
      <c r="C12" s="435" t="s">
        <v>234</v>
      </c>
      <c r="D12" s="438" t="s">
        <v>565</v>
      </c>
      <c r="E12" s="214" t="s">
        <v>54</v>
      </c>
      <c r="F12" s="331" t="s">
        <v>566</v>
      </c>
      <c r="G12" s="439" t="s">
        <v>567</v>
      </c>
      <c r="H12" s="87">
        <v>4</v>
      </c>
      <c r="I12" s="214" t="s">
        <v>74</v>
      </c>
      <c r="J12" s="436" t="s">
        <v>568</v>
      </c>
      <c r="K12" s="214"/>
      <c r="L12" s="214">
        <v>1</v>
      </c>
      <c r="M12" s="214"/>
      <c r="N12" s="214">
        <v>1</v>
      </c>
      <c r="O12" s="214">
        <v>2</v>
      </c>
      <c r="P12" s="214" t="s">
        <v>57</v>
      </c>
      <c r="Q12" s="75" t="s">
        <v>569</v>
      </c>
      <c r="R12" s="75" t="s">
        <v>826</v>
      </c>
      <c r="S12" s="73" t="s">
        <v>517</v>
      </c>
      <c r="T12" s="440"/>
      <c r="U12" s="75" t="s">
        <v>564</v>
      </c>
      <c r="V12" s="413">
        <f>K12</f>
        <v>0</v>
      </c>
      <c r="W12" s="408"/>
      <c r="X12" s="414" t="e">
        <f t="shared" ref="X12:X14" si="0">W12/V12</f>
        <v>#DIV/0!</v>
      </c>
      <c r="Y12" s="408"/>
      <c r="Z12" s="424"/>
      <c r="AA12" s="413">
        <f>L12</f>
        <v>1</v>
      </c>
      <c r="AB12" s="408"/>
      <c r="AC12" s="414">
        <f t="shared" ref="AC12:AC14" si="1">AB12/AA12</f>
        <v>0</v>
      </c>
      <c r="AD12" s="408"/>
      <c r="AE12" s="424"/>
      <c r="AF12" s="413">
        <f>M12</f>
        <v>0</v>
      </c>
      <c r="AG12" s="408"/>
      <c r="AH12" s="414" t="e">
        <f t="shared" ref="AH12:AH14" si="2">AG12/AF12</f>
        <v>#DIV/0!</v>
      </c>
      <c r="AI12" s="408"/>
      <c r="AJ12" s="424"/>
      <c r="AK12" s="413">
        <f>N12</f>
        <v>1</v>
      </c>
      <c r="AL12" s="408"/>
      <c r="AM12" s="414">
        <f t="shared" ref="AM12:AM14" si="3">AL12/AK12</f>
        <v>0</v>
      </c>
      <c r="AN12" s="408"/>
      <c r="AO12" s="424"/>
      <c r="AP12" s="425"/>
      <c r="AQ12" s="414">
        <f>O12</f>
        <v>2</v>
      </c>
      <c r="AR12" s="408"/>
      <c r="AS12" s="414">
        <f t="shared" ref="AS12:AS14" si="4">AR12/AQ12</f>
        <v>0</v>
      </c>
      <c r="AT12" s="408"/>
      <c r="AU12" s="424"/>
      <c r="AV12" s="426"/>
      <c r="CI12" s="428"/>
      <c r="CJ12" s="434" t="s">
        <v>234</v>
      </c>
      <c r="CK12" s="434" t="s">
        <v>538</v>
      </c>
      <c r="CL12" s="419"/>
      <c r="CM12" s="419" t="s">
        <v>63</v>
      </c>
      <c r="CN12" s="420" t="s">
        <v>473</v>
      </c>
      <c r="CO12" s="426"/>
    </row>
    <row r="13" spans="1:93" s="447" customFormat="1" ht="79.5" customHeight="1" x14ac:dyDescent="0.35">
      <c r="A13" s="408"/>
      <c r="B13" s="435" t="s">
        <v>413</v>
      </c>
      <c r="C13" s="435" t="s">
        <v>234</v>
      </c>
      <c r="D13" s="441" t="s">
        <v>827</v>
      </c>
      <c r="E13" s="429" t="s">
        <v>54</v>
      </c>
      <c r="F13" s="75" t="s">
        <v>570</v>
      </c>
      <c r="G13" s="75" t="s">
        <v>571</v>
      </c>
      <c r="H13" s="369" t="s">
        <v>828</v>
      </c>
      <c r="I13" s="75" t="s">
        <v>74</v>
      </c>
      <c r="J13" s="75" t="s">
        <v>572</v>
      </c>
      <c r="K13" s="75">
        <v>1</v>
      </c>
      <c r="L13" s="75">
        <v>1</v>
      </c>
      <c r="M13" s="75">
        <v>1</v>
      </c>
      <c r="N13" s="75">
        <v>1</v>
      </c>
      <c r="O13" s="75">
        <v>4</v>
      </c>
      <c r="P13" s="75" t="s">
        <v>57</v>
      </c>
      <c r="Q13" s="75" t="s">
        <v>573</v>
      </c>
      <c r="R13" s="75" t="s">
        <v>430</v>
      </c>
      <c r="S13" s="75" t="s">
        <v>517</v>
      </c>
      <c r="T13" s="430"/>
      <c r="U13" s="75" t="s">
        <v>574</v>
      </c>
      <c r="V13" s="442">
        <f>K13</f>
        <v>1</v>
      </c>
      <c r="W13" s="381"/>
      <c r="X13" s="443">
        <f t="shared" si="0"/>
        <v>0</v>
      </c>
      <c r="Y13" s="381"/>
      <c r="Z13" s="444"/>
      <c r="AA13" s="442">
        <f>L13</f>
        <v>1</v>
      </c>
      <c r="AB13" s="381"/>
      <c r="AC13" s="443">
        <f t="shared" si="1"/>
        <v>0</v>
      </c>
      <c r="AD13" s="381"/>
      <c r="AE13" s="444"/>
      <c r="AF13" s="442">
        <f>M13</f>
        <v>1</v>
      </c>
      <c r="AG13" s="381"/>
      <c r="AH13" s="443">
        <f t="shared" si="2"/>
        <v>0</v>
      </c>
      <c r="AI13" s="381"/>
      <c r="AJ13" s="444"/>
      <c r="AK13" s="442">
        <f>N13</f>
        <v>1</v>
      </c>
      <c r="AL13" s="381"/>
      <c r="AM13" s="443">
        <f t="shared" si="3"/>
        <v>0</v>
      </c>
      <c r="AN13" s="381"/>
      <c r="AO13" s="444"/>
      <c r="AP13" s="445"/>
      <c r="AQ13" s="443">
        <f>O13</f>
        <v>4</v>
      </c>
      <c r="AR13" s="381"/>
      <c r="AS13" s="443">
        <f t="shared" si="4"/>
        <v>0</v>
      </c>
      <c r="AT13" s="381"/>
      <c r="AU13" s="444"/>
      <c r="AV13" s="446"/>
      <c r="CI13" s="448"/>
      <c r="CJ13" s="449" t="s">
        <v>423</v>
      </c>
      <c r="CK13" s="449" t="s">
        <v>233</v>
      </c>
      <c r="CL13" s="419"/>
      <c r="CM13" s="419" t="s">
        <v>74</v>
      </c>
      <c r="CN13" s="381"/>
      <c r="CO13" s="446"/>
    </row>
    <row r="14" spans="1:93" s="427" customFormat="1" ht="76.5" customHeight="1" x14ac:dyDescent="0.35">
      <c r="A14" s="408"/>
      <c r="B14" s="435" t="s">
        <v>413</v>
      </c>
      <c r="C14" s="435" t="s">
        <v>234</v>
      </c>
      <c r="D14" s="83" t="s">
        <v>829</v>
      </c>
      <c r="E14" s="429" t="s">
        <v>60</v>
      </c>
      <c r="F14" s="75" t="s">
        <v>575</v>
      </c>
      <c r="G14" s="75" t="s">
        <v>576</v>
      </c>
      <c r="H14" s="369" t="s">
        <v>828</v>
      </c>
      <c r="I14" s="75" t="s">
        <v>74</v>
      </c>
      <c r="J14" s="75" t="s">
        <v>577</v>
      </c>
      <c r="K14" s="75"/>
      <c r="L14" s="75">
        <v>0.5</v>
      </c>
      <c r="M14" s="75">
        <v>0.5</v>
      </c>
      <c r="N14" s="75"/>
      <c r="O14" s="75">
        <v>1</v>
      </c>
      <c r="P14" s="75" t="s">
        <v>189</v>
      </c>
      <c r="Q14" s="75" t="s">
        <v>578</v>
      </c>
      <c r="R14" s="75" t="s">
        <v>579</v>
      </c>
      <c r="S14" s="75" t="s">
        <v>517</v>
      </c>
      <c r="T14" s="430"/>
      <c r="U14" s="75" t="s">
        <v>574</v>
      </c>
      <c r="V14" s="413">
        <f>K14</f>
        <v>0</v>
      </c>
      <c r="W14" s="408"/>
      <c r="X14" s="414" t="e">
        <f t="shared" si="0"/>
        <v>#DIV/0!</v>
      </c>
      <c r="Y14" s="408"/>
      <c r="Z14" s="424"/>
      <c r="AA14" s="413">
        <f>L14</f>
        <v>0.5</v>
      </c>
      <c r="AB14" s="408"/>
      <c r="AC14" s="414">
        <f t="shared" si="1"/>
        <v>0</v>
      </c>
      <c r="AD14" s="408"/>
      <c r="AE14" s="424"/>
      <c r="AF14" s="413">
        <f>M14</f>
        <v>0.5</v>
      </c>
      <c r="AG14" s="408"/>
      <c r="AH14" s="414">
        <f t="shared" si="2"/>
        <v>0</v>
      </c>
      <c r="AI14" s="408"/>
      <c r="AJ14" s="424"/>
      <c r="AK14" s="413">
        <f>N14</f>
        <v>0</v>
      </c>
      <c r="AL14" s="408"/>
      <c r="AM14" s="414" t="e">
        <f t="shared" si="3"/>
        <v>#DIV/0!</v>
      </c>
      <c r="AN14" s="408"/>
      <c r="AO14" s="424"/>
      <c r="AP14" s="425"/>
      <c r="AQ14" s="414">
        <f>O14</f>
        <v>1</v>
      </c>
      <c r="AR14" s="408"/>
      <c r="AS14" s="414">
        <f t="shared" si="4"/>
        <v>0</v>
      </c>
      <c r="AT14" s="408"/>
      <c r="AU14" s="424"/>
      <c r="AV14" s="426"/>
      <c r="CI14" s="428"/>
      <c r="CJ14" s="434" t="s">
        <v>52</v>
      </c>
      <c r="CK14" s="434" t="s">
        <v>549</v>
      </c>
      <c r="CL14" s="408"/>
      <c r="CM14" s="408"/>
      <c r="CN14" s="408"/>
      <c r="CO14" s="426"/>
    </row>
  </sheetData>
  <mergeCells count="17">
    <mergeCell ref="AP9:AU9"/>
    <mergeCell ref="D8:U9"/>
    <mergeCell ref="V8:Z8"/>
    <mergeCell ref="AA8:AE8"/>
    <mergeCell ref="AF8:AJ8"/>
    <mergeCell ref="AK8:AO8"/>
    <mergeCell ref="AP8:AU8"/>
    <mergeCell ref="V9:Z9"/>
    <mergeCell ref="AA9:AE9"/>
    <mergeCell ref="AF9:AJ9"/>
    <mergeCell ref="AK9:AO9"/>
    <mergeCell ref="A8:C9"/>
    <mergeCell ref="A1:C1"/>
    <mergeCell ref="A2:C2"/>
    <mergeCell ref="A3:C3"/>
    <mergeCell ref="A5:B5"/>
    <mergeCell ref="A6:B6"/>
  </mergeCells>
  <dataValidations count="5">
    <dataValidation type="list" allowBlank="1" showInputMessage="1" showErrorMessage="1" sqref="E11:E14" xr:uid="{C73A92E1-5F42-4DE2-BF30-5AC090DA597C}">
      <formula1>$CL$10:$CL$11</formula1>
    </dataValidation>
    <dataValidation type="list" allowBlank="1" showInputMessage="1" showErrorMessage="1" sqref="I11:I14" xr:uid="{5C24FB01-95D4-47D9-961D-F84031550956}">
      <formula1>$CM$10:$CM$13</formula1>
    </dataValidation>
    <dataValidation type="list" allowBlank="1" showInputMessage="1" showErrorMessage="1" sqref="P11:P14" xr:uid="{A6C677A4-8F63-41BE-A7D3-F5546D3102E0}">
      <formula1>$CN$10:$CN$12</formula1>
    </dataValidation>
    <dataValidation type="list" allowBlank="1" showInputMessage="1" showErrorMessage="1" sqref="C11:C14" xr:uid="{A366482E-9939-43B2-8175-B22B73D0EB39}">
      <formula1>$CJ$10:$CJ$14</formula1>
    </dataValidation>
    <dataValidation type="list" allowBlank="1" showInputMessage="1" showErrorMessage="1" sqref="B11:B14" xr:uid="{87BE3E4F-198D-45EF-9D04-2773CBA38137}">
      <formula1>$CK$10:$CK$14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91B2A-8F64-481B-8D96-72C088A32733}">
  <dimension ref="A1:AV90"/>
  <sheetViews>
    <sheetView view="pageBreakPreview" zoomScale="70" zoomScaleNormal="70" zoomScaleSheetLayoutView="70" workbookViewId="0">
      <selection sqref="A1:U1"/>
    </sheetView>
  </sheetViews>
  <sheetFormatPr baseColWidth="10" defaultColWidth="0" defaultRowHeight="14.5" customHeight="1" zeroHeight="1" x14ac:dyDescent="0.35"/>
  <cols>
    <col min="1" max="1" width="15" style="1" customWidth="1"/>
    <col min="2" max="2" width="30.26953125" style="28" customWidth="1"/>
    <col min="3" max="3" width="34.54296875" style="28" customWidth="1"/>
    <col min="4" max="4" width="42" style="1" customWidth="1"/>
    <col min="5" max="5" width="18.7265625" style="1" customWidth="1"/>
    <col min="6" max="6" width="21.453125" style="1" customWidth="1"/>
    <col min="7" max="7" width="23.54296875" style="1" customWidth="1"/>
    <col min="8" max="8" width="25.7265625" style="1" customWidth="1"/>
    <col min="9" max="9" width="16.7265625" style="2" customWidth="1"/>
    <col min="10" max="10" width="28.453125" style="1" customWidth="1"/>
    <col min="11" max="11" width="25.453125" style="1" customWidth="1"/>
    <col min="12" max="15" width="11.453125" style="1" customWidth="1"/>
    <col min="16" max="16" width="17.26953125" style="1" customWidth="1"/>
    <col min="17" max="17" width="14.54296875" style="1" customWidth="1"/>
    <col min="18" max="18" width="17.26953125" style="1" customWidth="1"/>
    <col min="19" max="19" width="21.54296875" style="1" customWidth="1"/>
    <col min="20" max="20" width="19.7265625" style="1" customWidth="1"/>
    <col min="21" max="21" width="29.1796875" style="1" customWidth="1"/>
    <col min="22" max="22" width="34" style="1" customWidth="1"/>
    <col min="23" max="23" width="15.54296875" style="1" customWidth="1"/>
    <col min="24" max="24" width="14.81640625" style="1" customWidth="1"/>
    <col min="25" max="25" width="22.54296875" style="1" customWidth="1"/>
    <col min="26" max="26" width="17.453125" style="1" customWidth="1"/>
    <col min="27" max="27" width="14.54296875" style="1" customWidth="1"/>
    <col min="28" max="28" width="14.7265625" style="1" customWidth="1"/>
    <col min="29" max="29" width="14.81640625" style="1" customWidth="1"/>
    <col min="30" max="30" width="25.7265625" style="1" customWidth="1"/>
    <col min="31" max="31" width="17.54296875" style="1" customWidth="1"/>
    <col min="32" max="32" width="18.1796875" style="1" customWidth="1"/>
    <col min="33" max="33" width="16.1796875" style="1" customWidth="1"/>
    <col min="34" max="34" width="15.81640625" style="1" customWidth="1"/>
    <col min="35" max="35" width="25.7265625" style="1" customWidth="1"/>
    <col min="36" max="36" width="17.81640625" style="1" customWidth="1"/>
    <col min="37" max="37" width="16.54296875" style="1" customWidth="1"/>
    <col min="38" max="38" width="16.453125" style="1" customWidth="1"/>
    <col min="39" max="39" width="19.26953125" style="1" customWidth="1"/>
    <col min="40" max="40" width="25.7265625" style="1" customWidth="1"/>
    <col min="41" max="41" width="18.453125" style="1" customWidth="1"/>
    <col min="42" max="42" width="14.81640625" style="1" customWidth="1"/>
    <col min="43" max="43" width="15" style="1" customWidth="1"/>
    <col min="44" max="44" width="16" style="1" customWidth="1"/>
    <col min="45" max="45" width="12.81640625" style="1" customWidth="1"/>
    <col min="46" max="46" width="25.7265625" style="1" customWidth="1"/>
    <col min="47" max="47" width="17.1796875" style="1" customWidth="1"/>
    <col min="48" max="48" width="11.453125" style="1" hidden="1" customWidth="1"/>
    <col min="49" max="16384" width="11.453125" style="1" hidden="1"/>
  </cols>
  <sheetData>
    <row r="1" spans="1:48" s="3" customFormat="1" ht="78" customHeight="1" thickBot="1" x14ac:dyDescent="0.4">
      <c r="A1" s="718" t="s">
        <v>580</v>
      </c>
      <c r="B1" s="719"/>
      <c r="C1" s="719"/>
      <c r="D1" s="719"/>
      <c r="E1" s="719"/>
      <c r="F1" s="719"/>
      <c r="G1" s="719"/>
      <c r="H1" s="719"/>
      <c r="I1" s="719"/>
      <c r="J1" s="719"/>
      <c r="K1" s="719"/>
      <c r="L1" s="719"/>
      <c r="M1" s="719"/>
      <c r="N1" s="719"/>
      <c r="O1" s="719"/>
      <c r="P1" s="719"/>
      <c r="Q1" s="719"/>
      <c r="R1" s="719"/>
      <c r="S1" s="719"/>
      <c r="T1" s="719"/>
      <c r="U1" s="720"/>
      <c r="V1" s="721" t="s">
        <v>1</v>
      </c>
      <c r="W1" s="722"/>
      <c r="X1" s="20"/>
    </row>
    <row r="2" spans="1:48" s="33" customFormat="1" ht="36" customHeight="1" thickBot="1" x14ac:dyDescent="0.4">
      <c r="A2" s="725" t="s">
        <v>2</v>
      </c>
      <c r="B2" s="726"/>
      <c r="C2" s="726"/>
      <c r="D2" s="726"/>
      <c r="E2" s="726"/>
      <c r="F2" s="726"/>
      <c r="G2" s="726"/>
      <c r="H2" s="726"/>
      <c r="I2" s="727"/>
      <c r="J2" s="727"/>
      <c r="K2" s="727"/>
      <c r="L2" s="727"/>
      <c r="M2" s="727"/>
      <c r="N2" s="727"/>
      <c r="O2" s="727"/>
      <c r="P2" s="727"/>
      <c r="Q2" s="727"/>
      <c r="R2" s="727"/>
      <c r="S2" s="727"/>
      <c r="T2" s="727"/>
      <c r="U2" s="728"/>
      <c r="V2" s="723"/>
      <c r="W2" s="724"/>
      <c r="X2" s="48"/>
    </row>
    <row r="3" spans="1:48" s="33" customFormat="1" ht="18" customHeight="1" x14ac:dyDescent="0.35">
      <c r="A3" s="729" t="s">
        <v>3</v>
      </c>
      <c r="B3" s="730"/>
      <c r="C3" s="731">
        <v>2021</v>
      </c>
      <c r="D3" s="731"/>
      <c r="E3" s="731"/>
      <c r="F3" s="731"/>
      <c r="G3" s="731"/>
      <c r="H3" s="732"/>
      <c r="I3" s="23"/>
      <c r="J3" s="733" t="s">
        <v>4</v>
      </c>
      <c r="K3" s="734"/>
      <c r="L3" s="734"/>
      <c r="M3" s="734"/>
      <c r="N3" s="734"/>
      <c r="O3" s="735"/>
      <c r="P3" s="49"/>
      <c r="Q3" s="49"/>
      <c r="R3" s="49"/>
      <c r="S3" s="49"/>
      <c r="T3" s="49"/>
      <c r="U3" s="49"/>
      <c r="V3" s="49"/>
      <c r="W3" s="49"/>
    </row>
    <row r="4" spans="1:48" s="33" customFormat="1" ht="33.75" customHeight="1" x14ac:dyDescent="0.35">
      <c r="A4" s="701" t="s">
        <v>5</v>
      </c>
      <c r="B4" s="702"/>
      <c r="C4" s="713" t="s">
        <v>517</v>
      </c>
      <c r="D4" s="714"/>
      <c r="E4" s="714"/>
      <c r="F4" s="714"/>
      <c r="G4" s="714"/>
      <c r="H4" s="715"/>
      <c r="I4" s="23"/>
      <c r="J4" s="50" t="s">
        <v>7</v>
      </c>
      <c r="K4" s="91" t="s">
        <v>8</v>
      </c>
      <c r="L4" s="716" t="s">
        <v>9</v>
      </c>
      <c r="M4" s="716"/>
      <c r="N4" s="716"/>
      <c r="O4" s="717"/>
    </row>
    <row r="5" spans="1:48" s="33" customFormat="1" ht="61.5" customHeight="1" x14ac:dyDescent="0.35">
      <c r="A5" s="701" t="s">
        <v>10</v>
      </c>
      <c r="B5" s="702"/>
      <c r="C5" s="713" t="s">
        <v>581</v>
      </c>
      <c r="D5" s="714"/>
      <c r="E5" s="714"/>
      <c r="F5" s="714"/>
      <c r="G5" s="714"/>
      <c r="H5" s="715"/>
      <c r="I5" s="23"/>
      <c r="J5" s="67">
        <v>1</v>
      </c>
      <c r="K5" s="317"/>
      <c r="L5" s="705" t="s">
        <v>12</v>
      </c>
      <c r="M5" s="706"/>
      <c r="N5" s="706"/>
      <c r="O5" s="707"/>
    </row>
    <row r="6" spans="1:48" s="33" customFormat="1" ht="57.5" customHeight="1" x14ac:dyDescent="0.35">
      <c r="A6" s="701" t="s">
        <v>13</v>
      </c>
      <c r="B6" s="702"/>
      <c r="C6" s="713" t="s">
        <v>581</v>
      </c>
      <c r="D6" s="714"/>
      <c r="E6" s="714"/>
      <c r="F6" s="714"/>
      <c r="G6" s="714"/>
      <c r="H6" s="715"/>
      <c r="I6" s="23"/>
      <c r="J6" s="67"/>
      <c r="K6" s="317"/>
      <c r="L6" s="705"/>
      <c r="M6" s="706"/>
      <c r="N6" s="706"/>
      <c r="O6" s="707"/>
    </row>
    <row r="7" spans="1:48" s="33" customFormat="1" ht="38.25" customHeight="1" thickBot="1" x14ac:dyDescent="0.4">
      <c r="A7" s="708" t="s">
        <v>15</v>
      </c>
      <c r="B7" s="709"/>
      <c r="C7" s="911" t="s">
        <v>582</v>
      </c>
      <c r="D7" s="911"/>
      <c r="E7" s="911"/>
      <c r="F7" s="911"/>
      <c r="G7" s="911"/>
      <c r="H7" s="912"/>
      <c r="I7" s="23"/>
      <c r="J7" s="68"/>
      <c r="K7" s="69"/>
      <c r="L7" s="710"/>
      <c r="M7" s="711"/>
      <c r="N7" s="711"/>
      <c r="O7" s="712"/>
    </row>
    <row r="8" spans="1:48" s="33" customFormat="1" x14ac:dyDescent="0.35">
      <c r="A8" s="49"/>
      <c r="B8" s="52"/>
      <c r="C8" s="52"/>
      <c r="D8" s="49"/>
      <c r="E8" s="49"/>
      <c r="F8" s="49"/>
      <c r="G8" s="49"/>
      <c r="H8" s="49"/>
      <c r="I8" s="62"/>
    </row>
    <row r="9" spans="1:48" s="33" customFormat="1" x14ac:dyDescent="0.35">
      <c r="B9" s="53"/>
      <c r="C9" s="53"/>
      <c r="I9" s="24"/>
    </row>
    <row r="10" spans="1:48" s="33" customFormat="1" x14ac:dyDescent="0.35">
      <c r="B10" s="53"/>
      <c r="C10" s="53"/>
      <c r="I10" s="24"/>
    </row>
    <row r="11" spans="1:48" s="33" customFormat="1" ht="15" thickBot="1" x14ac:dyDescent="0.4">
      <c r="A11" s="54"/>
      <c r="B11" s="55"/>
      <c r="C11" s="55"/>
      <c r="D11" s="54"/>
      <c r="E11" s="54"/>
      <c r="F11" s="54"/>
      <c r="G11" s="54"/>
      <c r="H11" s="54"/>
      <c r="I11" s="63"/>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row>
    <row r="12" spans="1:48" s="33" customFormat="1" x14ac:dyDescent="0.35">
      <c r="A12" s="948" t="s">
        <v>17</v>
      </c>
      <c r="B12" s="948"/>
      <c r="C12" s="948"/>
      <c r="D12" s="949" t="s">
        <v>18</v>
      </c>
      <c r="E12" s="949"/>
      <c r="F12" s="949"/>
      <c r="G12" s="949"/>
      <c r="H12" s="949"/>
      <c r="I12" s="949"/>
      <c r="J12" s="949"/>
      <c r="K12" s="949"/>
      <c r="L12" s="949"/>
      <c r="M12" s="949"/>
      <c r="N12" s="949"/>
      <c r="O12" s="949"/>
      <c r="P12" s="949"/>
      <c r="Q12" s="949"/>
      <c r="R12" s="949"/>
      <c r="S12" s="949"/>
      <c r="T12" s="949"/>
      <c r="U12" s="949"/>
      <c r="V12" s="950" t="s">
        <v>19</v>
      </c>
      <c r="W12" s="693"/>
      <c r="X12" s="693"/>
      <c r="Y12" s="693"/>
      <c r="Z12" s="694"/>
      <c r="AA12" s="695" t="s">
        <v>19</v>
      </c>
      <c r="AB12" s="696"/>
      <c r="AC12" s="696"/>
      <c r="AD12" s="696"/>
      <c r="AE12" s="697"/>
      <c r="AF12" s="692" t="s">
        <v>19</v>
      </c>
      <c r="AG12" s="693"/>
      <c r="AH12" s="693"/>
      <c r="AI12" s="693"/>
      <c r="AJ12" s="694"/>
      <c r="AK12" s="698" t="s">
        <v>19</v>
      </c>
      <c r="AL12" s="699"/>
      <c r="AM12" s="699"/>
      <c r="AN12" s="699"/>
      <c r="AO12" s="700"/>
      <c r="AP12" s="665" t="s">
        <v>19</v>
      </c>
      <c r="AQ12" s="666"/>
      <c r="AR12" s="666"/>
      <c r="AS12" s="666"/>
      <c r="AT12" s="666"/>
      <c r="AU12" s="667"/>
      <c r="AV12" s="32"/>
    </row>
    <row r="13" spans="1:48" s="33" customFormat="1" x14ac:dyDescent="0.35">
      <c r="A13" s="948"/>
      <c r="B13" s="948"/>
      <c r="C13" s="948"/>
      <c r="D13" s="949"/>
      <c r="E13" s="949"/>
      <c r="F13" s="949"/>
      <c r="G13" s="949"/>
      <c r="H13" s="949"/>
      <c r="I13" s="949"/>
      <c r="J13" s="949"/>
      <c r="K13" s="949"/>
      <c r="L13" s="949"/>
      <c r="M13" s="949"/>
      <c r="N13" s="949"/>
      <c r="O13" s="949"/>
      <c r="P13" s="949"/>
      <c r="Q13" s="949"/>
      <c r="R13" s="949"/>
      <c r="S13" s="949"/>
      <c r="T13" s="949"/>
      <c r="U13" s="949"/>
      <c r="V13" s="947" t="s">
        <v>20</v>
      </c>
      <c r="W13" s="669"/>
      <c r="X13" s="669"/>
      <c r="Y13" s="669"/>
      <c r="Z13" s="670"/>
      <c r="AA13" s="671" t="s">
        <v>21</v>
      </c>
      <c r="AB13" s="672"/>
      <c r="AC13" s="672"/>
      <c r="AD13" s="672"/>
      <c r="AE13" s="673"/>
      <c r="AF13" s="668" t="s">
        <v>22</v>
      </c>
      <c r="AG13" s="669"/>
      <c r="AH13" s="669"/>
      <c r="AI13" s="669"/>
      <c r="AJ13" s="670"/>
      <c r="AK13" s="674" t="s">
        <v>23</v>
      </c>
      <c r="AL13" s="675"/>
      <c r="AM13" s="675"/>
      <c r="AN13" s="675"/>
      <c r="AO13" s="676"/>
      <c r="AP13" s="677" t="s">
        <v>24</v>
      </c>
      <c r="AQ13" s="678"/>
      <c r="AR13" s="678"/>
      <c r="AS13" s="678"/>
      <c r="AT13" s="678"/>
      <c r="AU13" s="679"/>
      <c r="AV13" s="32"/>
    </row>
    <row r="14" spans="1:48" s="33" customFormat="1" ht="39" x14ac:dyDescent="0.35">
      <c r="A14" s="453" t="s">
        <v>25</v>
      </c>
      <c r="B14" s="453" t="s">
        <v>26</v>
      </c>
      <c r="C14" s="453" t="s">
        <v>27</v>
      </c>
      <c r="D14" s="454" t="s">
        <v>28</v>
      </c>
      <c r="E14" s="454" t="s">
        <v>29</v>
      </c>
      <c r="F14" s="454" t="s">
        <v>30</v>
      </c>
      <c r="G14" s="454" t="s">
        <v>31</v>
      </c>
      <c r="H14" s="454" t="s">
        <v>32</v>
      </c>
      <c r="I14" s="455" t="s">
        <v>33</v>
      </c>
      <c r="J14" s="454" t="s">
        <v>34</v>
      </c>
      <c r="K14" s="454" t="s">
        <v>35</v>
      </c>
      <c r="L14" s="454" t="s">
        <v>36</v>
      </c>
      <c r="M14" s="454" t="s">
        <v>37</v>
      </c>
      <c r="N14" s="454" t="s">
        <v>38</v>
      </c>
      <c r="O14" s="454" t="s">
        <v>39</v>
      </c>
      <c r="P14" s="454" t="s">
        <v>40</v>
      </c>
      <c r="Q14" s="454" t="s">
        <v>41</v>
      </c>
      <c r="R14" s="454" t="s">
        <v>42</v>
      </c>
      <c r="S14" s="454" t="s">
        <v>43</v>
      </c>
      <c r="T14" s="454" t="s">
        <v>44</v>
      </c>
      <c r="U14" s="454" t="s">
        <v>45</v>
      </c>
      <c r="V14" s="456" t="s">
        <v>46</v>
      </c>
      <c r="W14" s="36" t="s">
        <v>47</v>
      </c>
      <c r="X14" s="36" t="s">
        <v>48</v>
      </c>
      <c r="Y14" s="36" t="s">
        <v>49</v>
      </c>
      <c r="Z14" s="37" t="s">
        <v>50</v>
      </c>
      <c r="AA14" s="38" t="s">
        <v>46</v>
      </c>
      <c r="AB14" s="39" t="s">
        <v>47</v>
      </c>
      <c r="AC14" s="39" t="s">
        <v>48</v>
      </c>
      <c r="AD14" s="39" t="s">
        <v>49</v>
      </c>
      <c r="AE14" s="40" t="s">
        <v>50</v>
      </c>
      <c r="AF14" s="35" t="s">
        <v>46</v>
      </c>
      <c r="AG14" s="36" t="s">
        <v>47</v>
      </c>
      <c r="AH14" s="36" t="s">
        <v>48</v>
      </c>
      <c r="AI14" s="36" t="s">
        <v>49</v>
      </c>
      <c r="AJ14" s="37" t="s">
        <v>50</v>
      </c>
      <c r="AK14" s="41" t="s">
        <v>46</v>
      </c>
      <c r="AL14" s="42" t="s">
        <v>47</v>
      </c>
      <c r="AM14" s="42" t="s">
        <v>48</v>
      </c>
      <c r="AN14" s="42" t="s">
        <v>49</v>
      </c>
      <c r="AO14" s="43" t="s">
        <v>50</v>
      </c>
      <c r="AP14" s="44" t="s">
        <v>31</v>
      </c>
      <c r="AQ14" s="45" t="s">
        <v>46</v>
      </c>
      <c r="AR14" s="45" t="s">
        <v>47</v>
      </c>
      <c r="AS14" s="45" t="s">
        <v>48</v>
      </c>
      <c r="AT14" s="45" t="s">
        <v>49</v>
      </c>
      <c r="AU14" s="46" t="s">
        <v>50</v>
      </c>
      <c r="AV14" s="32"/>
    </row>
    <row r="15" spans="1:48" s="33" customFormat="1" ht="142.5" customHeight="1" x14ac:dyDescent="0.35">
      <c r="A15" s="457">
        <v>1</v>
      </c>
      <c r="B15" s="458" t="s">
        <v>413</v>
      </c>
      <c r="C15" s="458" t="s">
        <v>186</v>
      </c>
      <c r="D15" s="459" t="s">
        <v>583</v>
      </c>
      <c r="E15" s="460"/>
      <c r="F15" s="461" t="s">
        <v>54</v>
      </c>
      <c r="G15" s="461" t="s">
        <v>584</v>
      </c>
      <c r="H15" s="461" t="s">
        <v>585</v>
      </c>
      <c r="I15" s="462" t="s">
        <v>823</v>
      </c>
      <c r="J15" s="463" t="s">
        <v>56</v>
      </c>
      <c r="K15" s="461" t="s">
        <v>586</v>
      </c>
      <c r="L15" s="464">
        <v>0</v>
      </c>
      <c r="M15" s="464">
        <v>0.25</v>
      </c>
      <c r="N15" s="464">
        <v>0.6</v>
      </c>
      <c r="O15" s="464">
        <v>1</v>
      </c>
      <c r="P15" s="465">
        <v>1</v>
      </c>
      <c r="Q15" s="466" t="s">
        <v>57</v>
      </c>
      <c r="R15" s="461" t="s">
        <v>587</v>
      </c>
      <c r="S15" s="467" t="s">
        <v>588</v>
      </c>
      <c r="T15" s="461" t="s">
        <v>589</v>
      </c>
      <c r="U15" s="457"/>
      <c r="V15" s="468">
        <f>L15</f>
        <v>0</v>
      </c>
      <c r="W15" s="359"/>
      <c r="X15" s="359" t="e">
        <f>W15/V15</f>
        <v>#DIV/0!</v>
      </c>
      <c r="Y15" s="359"/>
      <c r="Z15" s="57"/>
      <c r="AA15" s="51">
        <f>M15</f>
        <v>0.25</v>
      </c>
      <c r="AB15" s="359"/>
      <c r="AC15" s="359">
        <f>AB15/AA15</f>
        <v>0</v>
      </c>
      <c r="AD15" s="359"/>
      <c r="AE15" s="57"/>
      <c r="AF15" s="51">
        <f>N15</f>
        <v>0.6</v>
      </c>
      <c r="AG15" s="359"/>
      <c r="AH15" s="359">
        <f>AG15/AF15</f>
        <v>0</v>
      </c>
      <c r="AI15" s="359"/>
      <c r="AJ15" s="57"/>
      <c r="AK15" s="51">
        <f>O15</f>
        <v>1</v>
      </c>
      <c r="AL15" s="359"/>
      <c r="AM15" s="359">
        <f>AL15/AK15</f>
        <v>0</v>
      </c>
      <c r="AN15" s="359"/>
      <c r="AO15" s="57"/>
      <c r="AP15" s="51"/>
      <c r="AQ15" s="359">
        <f>P15</f>
        <v>1</v>
      </c>
      <c r="AR15" s="359"/>
      <c r="AS15" s="359">
        <f>AR15/AQ15</f>
        <v>0</v>
      </c>
      <c r="AT15" s="359"/>
      <c r="AU15" s="57"/>
      <c r="AV15" s="48"/>
    </row>
    <row r="16" spans="1:48" s="33" customFormat="1" ht="95.25" customHeight="1" x14ac:dyDescent="0.35">
      <c r="A16" s="457">
        <v>2</v>
      </c>
      <c r="B16" s="458" t="s">
        <v>51</v>
      </c>
      <c r="C16" s="458" t="s">
        <v>52</v>
      </c>
      <c r="D16" s="469" t="s">
        <v>590</v>
      </c>
      <c r="E16" s="460"/>
      <c r="F16" s="461" t="s">
        <v>60</v>
      </c>
      <c r="G16" s="461" t="s">
        <v>591</v>
      </c>
      <c r="H16" s="461" t="s">
        <v>592</v>
      </c>
      <c r="I16" s="467" t="s">
        <v>82</v>
      </c>
      <c r="J16" s="463" t="s">
        <v>74</v>
      </c>
      <c r="K16" s="461" t="s">
        <v>593</v>
      </c>
      <c r="L16" s="466">
        <v>0</v>
      </c>
      <c r="M16" s="466">
        <v>0</v>
      </c>
      <c r="N16" s="466">
        <v>1</v>
      </c>
      <c r="O16" s="466">
        <v>1</v>
      </c>
      <c r="P16" s="470">
        <v>2</v>
      </c>
      <c r="Q16" s="466" t="s">
        <v>57</v>
      </c>
      <c r="R16" s="461" t="s">
        <v>594</v>
      </c>
      <c r="S16" s="466" t="s">
        <v>588</v>
      </c>
      <c r="T16" s="461" t="s">
        <v>594</v>
      </c>
      <c r="U16" s="457"/>
      <c r="V16" s="468">
        <f t="shared" ref="V16:V26" si="0">L16</f>
        <v>0</v>
      </c>
      <c r="W16" s="359"/>
      <c r="X16" s="359" t="e">
        <f t="shared" ref="X16:X26" si="1">W16/V16</f>
        <v>#DIV/0!</v>
      </c>
      <c r="Y16" s="359"/>
      <c r="Z16" s="57"/>
      <c r="AA16" s="51">
        <f t="shared" ref="AA16:AA26" si="2">M16</f>
        <v>0</v>
      </c>
      <c r="AB16" s="359"/>
      <c r="AC16" s="359" t="e">
        <f t="shared" ref="AC16:AC26" si="3">AB16/AA16</f>
        <v>#DIV/0!</v>
      </c>
      <c r="AD16" s="359"/>
      <c r="AE16" s="57"/>
      <c r="AF16" s="51">
        <f t="shared" ref="AF16:AF26" si="4">N16</f>
        <v>1</v>
      </c>
      <c r="AG16" s="359"/>
      <c r="AH16" s="359">
        <f t="shared" ref="AH16:AH26" si="5">AG16/AF16</f>
        <v>0</v>
      </c>
      <c r="AI16" s="359"/>
      <c r="AJ16" s="57"/>
      <c r="AK16" s="51">
        <f t="shared" ref="AK16:AK26" si="6">O16</f>
        <v>1</v>
      </c>
      <c r="AL16" s="359"/>
      <c r="AM16" s="359">
        <f t="shared" ref="AM16:AM26" si="7">AL16/AK16</f>
        <v>0</v>
      </c>
      <c r="AN16" s="359"/>
      <c r="AO16" s="57"/>
      <c r="AP16" s="51"/>
      <c r="AQ16" s="359">
        <f t="shared" ref="AQ16:AQ26" si="8">P16</f>
        <v>2</v>
      </c>
      <c r="AR16" s="359"/>
      <c r="AS16" s="359">
        <f t="shared" ref="AS16:AS26" si="9">AR16/AQ16</f>
        <v>0</v>
      </c>
      <c r="AT16" s="359"/>
      <c r="AU16" s="57"/>
      <c r="AV16" s="48"/>
    </row>
    <row r="17" spans="1:48" s="33" customFormat="1" ht="95.25" customHeight="1" x14ac:dyDescent="0.35">
      <c r="A17" s="457">
        <v>3</v>
      </c>
      <c r="B17" s="471" t="s">
        <v>413</v>
      </c>
      <c r="C17" s="471" t="s">
        <v>186</v>
      </c>
      <c r="D17" s="472" t="s">
        <v>595</v>
      </c>
      <c r="E17" s="457"/>
      <c r="F17" s="473" t="s">
        <v>54</v>
      </c>
      <c r="G17" s="473" t="s">
        <v>596</v>
      </c>
      <c r="H17" s="473" t="s">
        <v>824</v>
      </c>
      <c r="I17" s="467" t="s">
        <v>82</v>
      </c>
      <c r="J17" s="474" t="s">
        <v>365</v>
      </c>
      <c r="K17" s="473" t="s">
        <v>597</v>
      </c>
      <c r="L17" s="475">
        <v>0.25</v>
      </c>
      <c r="M17" s="475">
        <v>0.5</v>
      </c>
      <c r="N17" s="475">
        <v>0.25</v>
      </c>
      <c r="O17" s="476">
        <v>0</v>
      </c>
      <c r="P17" s="477">
        <v>1</v>
      </c>
      <c r="Q17" s="466" t="s">
        <v>57</v>
      </c>
      <c r="R17" s="467" t="s">
        <v>598</v>
      </c>
      <c r="S17" s="467" t="s">
        <v>588</v>
      </c>
      <c r="T17" s="467" t="s">
        <v>598</v>
      </c>
      <c r="U17" s="457"/>
      <c r="V17" s="468">
        <f t="shared" si="0"/>
        <v>0.25</v>
      </c>
      <c r="W17" s="359"/>
      <c r="X17" s="359">
        <f t="shared" si="1"/>
        <v>0</v>
      </c>
      <c r="Y17" s="359"/>
      <c r="Z17" s="57"/>
      <c r="AA17" s="51">
        <f t="shared" si="2"/>
        <v>0.5</v>
      </c>
      <c r="AB17" s="359"/>
      <c r="AC17" s="359">
        <f t="shared" si="3"/>
        <v>0</v>
      </c>
      <c r="AD17" s="359"/>
      <c r="AE17" s="57"/>
      <c r="AF17" s="51">
        <f t="shared" si="4"/>
        <v>0.25</v>
      </c>
      <c r="AG17" s="359"/>
      <c r="AH17" s="359">
        <f t="shared" si="5"/>
        <v>0</v>
      </c>
      <c r="AI17" s="359"/>
      <c r="AJ17" s="57"/>
      <c r="AK17" s="51">
        <f t="shared" si="6"/>
        <v>0</v>
      </c>
      <c r="AL17" s="359"/>
      <c r="AM17" s="359" t="e">
        <f t="shared" si="7"/>
        <v>#DIV/0!</v>
      </c>
      <c r="AN17" s="359"/>
      <c r="AO17" s="57"/>
      <c r="AP17" s="51"/>
      <c r="AQ17" s="359">
        <f t="shared" si="8"/>
        <v>1</v>
      </c>
      <c r="AR17" s="359"/>
      <c r="AS17" s="359">
        <f t="shared" si="9"/>
        <v>0</v>
      </c>
      <c r="AT17" s="359"/>
      <c r="AU17" s="57"/>
      <c r="AV17" s="48"/>
    </row>
    <row r="18" spans="1:48" s="33" customFormat="1" ht="122.25" customHeight="1" x14ac:dyDescent="0.3">
      <c r="A18" s="457">
        <v>4</v>
      </c>
      <c r="B18" s="471" t="s">
        <v>413</v>
      </c>
      <c r="C18" s="471" t="s">
        <v>186</v>
      </c>
      <c r="D18" s="472" t="s">
        <v>599</v>
      </c>
      <c r="E18" s="478" t="s">
        <v>600</v>
      </c>
      <c r="F18" s="473" t="s">
        <v>54</v>
      </c>
      <c r="G18" s="473" t="s">
        <v>601</v>
      </c>
      <c r="H18" s="473" t="s">
        <v>601</v>
      </c>
      <c r="I18" s="467">
        <v>0</v>
      </c>
      <c r="J18" s="474" t="s">
        <v>74</v>
      </c>
      <c r="K18" s="473" t="s">
        <v>602</v>
      </c>
      <c r="L18" s="467">
        <v>0</v>
      </c>
      <c r="M18" s="467">
        <v>1</v>
      </c>
      <c r="N18" s="467">
        <v>0</v>
      </c>
      <c r="O18" s="467">
        <v>0</v>
      </c>
      <c r="P18" s="476">
        <v>1</v>
      </c>
      <c r="Q18" s="466" t="s">
        <v>57</v>
      </c>
      <c r="R18" s="467" t="s">
        <v>603</v>
      </c>
      <c r="S18" s="467" t="s">
        <v>588</v>
      </c>
      <c r="T18" s="467" t="s">
        <v>587</v>
      </c>
      <c r="U18" s="457"/>
      <c r="V18" s="468">
        <f t="shared" si="0"/>
        <v>0</v>
      </c>
      <c r="W18" s="359"/>
      <c r="X18" s="359" t="e">
        <f t="shared" si="1"/>
        <v>#DIV/0!</v>
      </c>
      <c r="Y18" s="359"/>
      <c r="Z18" s="57"/>
      <c r="AA18" s="51">
        <f t="shared" si="2"/>
        <v>1</v>
      </c>
      <c r="AB18" s="359"/>
      <c r="AC18" s="359">
        <f t="shared" si="3"/>
        <v>0</v>
      </c>
      <c r="AD18" s="359"/>
      <c r="AE18" s="57"/>
      <c r="AF18" s="51">
        <f t="shared" si="4"/>
        <v>0</v>
      </c>
      <c r="AG18" s="359"/>
      <c r="AH18" s="359" t="e">
        <f t="shared" si="5"/>
        <v>#DIV/0!</v>
      </c>
      <c r="AI18" s="359"/>
      <c r="AJ18" s="57"/>
      <c r="AK18" s="51">
        <f t="shared" si="6"/>
        <v>0</v>
      </c>
      <c r="AL18" s="359"/>
      <c r="AM18" s="359" t="e">
        <f t="shared" si="7"/>
        <v>#DIV/0!</v>
      </c>
      <c r="AN18" s="359"/>
      <c r="AO18" s="57"/>
      <c r="AP18" s="51"/>
      <c r="AQ18" s="359">
        <f t="shared" si="8"/>
        <v>1</v>
      </c>
      <c r="AR18" s="359"/>
      <c r="AS18" s="359">
        <f t="shared" si="9"/>
        <v>0</v>
      </c>
      <c r="AT18" s="359"/>
      <c r="AU18" s="57"/>
      <c r="AV18" s="48"/>
    </row>
    <row r="19" spans="1:48" s="33" customFormat="1" ht="135.75" customHeight="1" x14ac:dyDescent="0.3">
      <c r="A19" s="457">
        <v>5</v>
      </c>
      <c r="B19" s="471" t="s">
        <v>413</v>
      </c>
      <c r="C19" s="471" t="s">
        <v>186</v>
      </c>
      <c r="D19" s="472" t="s">
        <v>604</v>
      </c>
      <c r="E19" s="478" t="s">
        <v>600</v>
      </c>
      <c r="F19" s="473" t="s">
        <v>54</v>
      </c>
      <c r="G19" s="473" t="s">
        <v>605</v>
      </c>
      <c r="H19" s="473" t="s">
        <v>606</v>
      </c>
      <c r="I19" s="467">
        <v>0</v>
      </c>
      <c r="J19" s="474" t="s">
        <v>74</v>
      </c>
      <c r="K19" s="473" t="s">
        <v>605</v>
      </c>
      <c r="L19" s="467">
        <v>0</v>
      </c>
      <c r="M19" s="467">
        <v>0</v>
      </c>
      <c r="N19" s="467">
        <v>1</v>
      </c>
      <c r="O19" s="467">
        <v>0</v>
      </c>
      <c r="P19" s="476">
        <v>1</v>
      </c>
      <c r="Q19" s="466" t="s">
        <v>57</v>
      </c>
      <c r="R19" s="467" t="s">
        <v>598</v>
      </c>
      <c r="S19" s="467" t="s">
        <v>588</v>
      </c>
      <c r="T19" s="467" t="s">
        <v>587</v>
      </c>
      <c r="U19" s="457"/>
      <c r="V19" s="468">
        <f t="shared" si="0"/>
        <v>0</v>
      </c>
      <c r="W19" s="359"/>
      <c r="X19" s="359" t="e">
        <f t="shared" si="1"/>
        <v>#DIV/0!</v>
      </c>
      <c r="Y19" s="359"/>
      <c r="Z19" s="57"/>
      <c r="AA19" s="51">
        <f t="shared" si="2"/>
        <v>0</v>
      </c>
      <c r="AB19" s="359"/>
      <c r="AC19" s="359" t="e">
        <f t="shared" si="3"/>
        <v>#DIV/0!</v>
      </c>
      <c r="AD19" s="359"/>
      <c r="AE19" s="57"/>
      <c r="AF19" s="51">
        <f t="shared" si="4"/>
        <v>1</v>
      </c>
      <c r="AG19" s="359"/>
      <c r="AH19" s="359">
        <f t="shared" si="5"/>
        <v>0</v>
      </c>
      <c r="AI19" s="359"/>
      <c r="AJ19" s="57"/>
      <c r="AK19" s="51">
        <f t="shared" si="6"/>
        <v>0</v>
      </c>
      <c r="AL19" s="359"/>
      <c r="AM19" s="359" t="e">
        <f t="shared" si="7"/>
        <v>#DIV/0!</v>
      </c>
      <c r="AN19" s="359"/>
      <c r="AO19" s="57"/>
      <c r="AP19" s="51"/>
      <c r="AQ19" s="359">
        <f t="shared" si="8"/>
        <v>1</v>
      </c>
      <c r="AR19" s="359"/>
      <c r="AS19" s="359">
        <f t="shared" si="9"/>
        <v>0</v>
      </c>
      <c r="AT19" s="359"/>
      <c r="AU19" s="57"/>
      <c r="AV19" s="48"/>
    </row>
    <row r="20" spans="1:48" s="33" customFormat="1" ht="162.75" customHeight="1" x14ac:dyDescent="0.3">
      <c r="A20" s="457">
        <v>6</v>
      </c>
      <c r="B20" s="471" t="s">
        <v>51</v>
      </c>
      <c r="C20" s="471" t="s">
        <v>52</v>
      </c>
      <c r="D20" s="472" t="s">
        <v>607</v>
      </c>
      <c r="E20" s="478" t="s">
        <v>600</v>
      </c>
      <c r="F20" s="473" t="s">
        <v>60</v>
      </c>
      <c r="G20" s="473" t="s">
        <v>608</v>
      </c>
      <c r="H20" s="473" t="s">
        <v>821</v>
      </c>
      <c r="I20" s="476">
        <v>1</v>
      </c>
      <c r="J20" s="474" t="s">
        <v>74</v>
      </c>
      <c r="K20" s="473" t="s">
        <v>609</v>
      </c>
      <c r="L20" s="467">
        <v>0</v>
      </c>
      <c r="M20" s="467">
        <v>1</v>
      </c>
      <c r="N20" s="467">
        <v>0</v>
      </c>
      <c r="O20" s="467">
        <v>0</v>
      </c>
      <c r="P20" s="476">
        <v>1</v>
      </c>
      <c r="Q20" s="466" t="s">
        <v>57</v>
      </c>
      <c r="R20" s="467" t="s">
        <v>610</v>
      </c>
      <c r="S20" s="467" t="s">
        <v>588</v>
      </c>
      <c r="T20" s="467" t="s">
        <v>587</v>
      </c>
      <c r="U20" s="457"/>
      <c r="V20" s="468">
        <f t="shared" si="0"/>
        <v>0</v>
      </c>
      <c r="W20" s="359"/>
      <c r="X20" s="359" t="e">
        <f t="shared" si="1"/>
        <v>#DIV/0!</v>
      </c>
      <c r="Y20" s="359"/>
      <c r="Z20" s="57"/>
      <c r="AA20" s="51">
        <f t="shared" si="2"/>
        <v>1</v>
      </c>
      <c r="AB20" s="359"/>
      <c r="AC20" s="359">
        <f t="shared" si="3"/>
        <v>0</v>
      </c>
      <c r="AD20" s="359"/>
      <c r="AE20" s="57"/>
      <c r="AF20" s="51">
        <f t="shared" si="4"/>
        <v>0</v>
      </c>
      <c r="AG20" s="359"/>
      <c r="AH20" s="359" t="e">
        <f t="shared" si="5"/>
        <v>#DIV/0!</v>
      </c>
      <c r="AI20" s="359"/>
      <c r="AJ20" s="57"/>
      <c r="AK20" s="51">
        <f t="shared" si="6"/>
        <v>0</v>
      </c>
      <c r="AL20" s="359"/>
      <c r="AM20" s="359" t="e">
        <f t="shared" si="7"/>
        <v>#DIV/0!</v>
      </c>
      <c r="AN20" s="359"/>
      <c r="AO20" s="57"/>
      <c r="AP20" s="51"/>
      <c r="AQ20" s="359">
        <f t="shared" si="8"/>
        <v>1</v>
      </c>
      <c r="AR20" s="359"/>
      <c r="AS20" s="359">
        <f t="shared" si="9"/>
        <v>0</v>
      </c>
      <c r="AT20" s="359"/>
      <c r="AU20" s="57"/>
      <c r="AV20" s="48"/>
    </row>
    <row r="21" spans="1:48" s="33" customFormat="1" ht="95.25" customHeight="1" x14ac:dyDescent="0.3">
      <c r="A21" s="457">
        <v>7</v>
      </c>
      <c r="B21" s="471" t="s">
        <v>51</v>
      </c>
      <c r="C21" s="471" t="s">
        <v>52</v>
      </c>
      <c r="D21" s="472" t="s">
        <v>822</v>
      </c>
      <c r="E21" s="478" t="s">
        <v>600</v>
      </c>
      <c r="F21" s="473" t="s">
        <v>60</v>
      </c>
      <c r="G21" s="473" t="s">
        <v>611</v>
      </c>
      <c r="H21" s="473" t="s">
        <v>612</v>
      </c>
      <c r="I21" s="476">
        <v>0</v>
      </c>
      <c r="J21" s="474" t="s">
        <v>74</v>
      </c>
      <c r="K21" s="473" t="s">
        <v>613</v>
      </c>
      <c r="L21" s="467">
        <v>0</v>
      </c>
      <c r="M21" s="467">
        <v>0</v>
      </c>
      <c r="N21" s="467">
        <v>1</v>
      </c>
      <c r="O21" s="467">
        <v>0</v>
      </c>
      <c r="P21" s="476">
        <v>1</v>
      </c>
      <c r="Q21" s="466" t="s">
        <v>57</v>
      </c>
      <c r="R21" s="467" t="s">
        <v>614</v>
      </c>
      <c r="S21" s="467" t="s">
        <v>588</v>
      </c>
      <c r="T21" s="467" t="s">
        <v>615</v>
      </c>
      <c r="U21" s="457"/>
      <c r="V21" s="468"/>
      <c r="W21" s="359"/>
      <c r="X21" s="359"/>
      <c r="Y21" s="359"/>
      <c r="Z21" s="57"/>
      <c r="AA21" s="51"/>
      <c r="AB21" s="359"/>
      <c r="AC21" s="359"/>
      <c r="AD21" s="359"/>
      <c r="AE21" s="57"/>
      <c r="AF21" s="51"/>
      <c r="AG21" s="359"/>
      <c r="AH21" s="359"/>
      <c r="AI21" s="359"/>
      <c r="AJ21" s="57"/>
      <c r="AK21" s="51"/>
      <c r="AL21" s="359"/>
      <c r="AM21" s="359"/>
      <c r="AN21" s="359"/>
      <c r="AO21" s="57"/>
      <c r="AP21" s="51"/>
      <c r="AQ21" s="359"/>
      <c r="AR21" s="359"/>
      <c r="AS21" s="359"/>
      <c r="AT21" s="359"/>
      <c r="AU21" s="57"/>
      <c r="AV21" s="48"/>
    </row>
    <row r="22" spans="1:48" s="33" customFormat="1" ht="42.75" customHeight="1" x14ac:dyDescent="0.35">
      <c r="A22" s="457"/>
      <c r="B22" s="479"/>
      <c r="C22" s="479"/>
      <c r="D22" s="480"/>
      <c r="E22" s="481"/>
      <c r="F22" s="482"/>
      <c r="G22" s="482"/>
      <c r="H22" s="482"/>
      <c r="I22" s="483"/>
      <c r="J22" s="482"/>
      <c r="K22" s="482"/>
      <c r="L22" s="484"/>
      <c r="M22" s="484"/>
      <c r="N22" s="484"/>
      <c r="O22" s="484"/>
      <c r="P22" s="484"/>
      <c r="Q22" s="485"/>
      <c r="R22" s="467"/>
      <c r="S22" s="485"/>
      <c r="T22" s="467"/>
      <c r="U22" s="457"/>
      <c r="V22" s="468">
        <f t="shared" si="0"/>
        <v>0</v>
      </c>
      <c r="W22" s="359"/>
      <c r="X22" s="359" t="e">
        <f t="shared" si="1"/>
        <v>#DIV/0!</v>
      </c>
      <c r="Y22" s="359"/>
      <c r="Z22" s="57"/>
      <c r="AA22" s="51">
        <f t="shared" si="2"/>
        <v>0</v>
      </c>
      <c r="AB22" s="359"/>
      <c r="AC22" s="359" t="e">
        <f t="shared" si="3"/>
        <v>#DIV/0!</v>
      </c>
      <c r="AD22" s="359"/>
      <c r="AE22" s="57"/>
      <c r="AF22" s="51">
        <f t="shared" si="4"/>
        <v>0</v>
      </c>
      <c r="AG22" s="359"/>
      <c r="AH22" s="359" t="e">
        <f t="shared" si="5"/>
        <v>#DIV/0!</v>
      </c>
      <c r="AI22" s="359"/>
      <c r="AJ22" s="57"/>
      <c r="AK22" s="51">
        <f t="shared" si="6"/>
        <v>0</v>
      </c>
      <c r="AL22" s="359"/>
      <c r="AM22" s="359" t="e">
        <f t="shared" si="7"/>
        <v>#DIV/0!</v>
      </c>
      <c r="AN22" s="359"/>
      <c r="AO22" s="57"/>
      <c r="AP22" s="51"/>
      <c r="AQ22" s="359">
        <f t="shared" si="8"/>
        <v>0</v>
      </c>
      <c r="AR22" s="359"/>
      <c r="AS22" s="359" t="e">
        <f t="shared" si="9"/>
        <v>#DIV/0!</v>
      </c>
      <c r="AT22" s="359"/>
      <c r="AU22" s="57"/>
      <c r="AV22" s="48"/>
    </row>
    <row r="23" spans="1:48" s="33" customFormat="1" ht="42.75" customHeight="1" x14ac:dyDescent="0.35">
      <c r="A23" s="457"/>
      <c r="B23" s="479"/>
      <c r="C23" s="479"/>
      <c r="D23" s="480" t="s">
        <v>616</v>
      </c>
      <c r="E23" s="481"/>
      <c r="F23" s="481"/>
      <c r="G23" s="481"/>
      <c r="H23" s="481"/>
      <c r="I23" s="481"/>
      <c r="J23" s="481"/>
      <c r="K23" s="481"/>
      <c r="L23" s="484"/>
      <c r="M23" s="484"/>
      <c r="N23" s="484"/>
      <c r="O23" s="484"/>
      <c r="P23" s="484"/>
      <c r="Q23" s="467"/>
      <c r="R23" s="467"/>
      <c r="S23" s="467"/>
      <c r="T23" s="486"/>
      <c r="U23" s="457"/>
      <c r="V23" s="468">
        <f t="shared" si="0"/>
        <v>0</v>
      </c>
      <c r="W23" s="359"/>
      <c r="X23" s="359" t="e">
        <f t="shared" si="1"/>
        <v>#DIV/0!</v>
      </c>
      <c r="Y23" s="359"/>
      <c r="Z23" s="57"/>
      <c r="AA23" s="51">
        <f t="shared" si="2"/>
        <v>0</v>
      </c>
      <c r="AB23" s="359"/>
      <c r="AC23" s="359" t="e">
        <f t="shared" si="3"/>
        <v>#DIV/0!</v>
      </c>
      <c r="AD23" s="359"/>
      <c r="AE23" s="57"/>
      <c r="AF23" s="51">
        <f t="shared" si="4"/>
        <v>0</v>
      </c>
      <c r="AG23" s="359"/>
      <c r="AH23" s="359" t="e">
        <f t="shared" si="5"/>
        <v>#DIV/0!</v>
      </c>
      <c r="AI23" s="359"/>
      <c r="AJ23" s="57"/>
      <c r="AK23" s="51">
        <f t="shared" si="6"/>
        <v>0</v>
      </c>
      <c r="AL23" s="359"/>
      <c r="AM23" s="359" t="e">
        <f t="shared" si="7"/>
        <v>#DIV/0!</v>
      </c>
      <c r="AN23" s="359"/>
      <c r="AO23" s="57"/>
      <c r="AP23" s="51"/>
      <c r="AQ23" s="359">
        <f t="shared" si="8"/>
        <v>0</v>
      </c>
      <c r="AR23" s="359"/>
      <c r="AS23" s="359" t="e">
        <f t="shared" si="9"/>
        <v>#DIV/0!</v>
      </c>
      <c r="AT23" s="359"/>
      <c r="AU23" s="57"/>
      <c r="AV23" s="48"/>
    </row>
    <row r="24" spans="1:48" s="33" customFormat="1" ht="42.75" customHeight="1" x14ac:dyDescent="0.35">
      <c r="A24" s="457"/>
      <c r="B24" s="479"/>
      <c r="C24" s="479"/>
      <c r="D24" s="480" t="s">
        <v>616</v>
      </c>
      <c r="E24" s="481"/>
      <c r="F24" s="481"/>
      <c r="G24" s="481"/>
      <c r="H24" s="481"/>
      <c r="I24" s="481"/>
      <c r="J24" s="481"/>
      <c r="K24" s="481"/>
      <c r="L24" s="484"/>
      <c r="M24" s="484"/>
      <c r="N24" s="484"/>
      <c r="O24" s="484"/>
      <c r="P24" s="484"/>
      <c r="Q24" s="485"/>
      <c r="R24" s="467"/>
      <c r="S24" s="485"/>
      <c r="T24" s="467"/>
      <c r="U24" s="457"/>
      <c r="V24" s="468">
        <f t="shared" si="0"/>
        <v>0</v>
      </c>
      <c r="W24" s="359"/>
      <c r="X24" s="359" t="e">
        <f t="shared" si="1"/>
        <v>#DIV/0!</v>
      </c>
      <c r="Y24" s="359"/>
      <c r="Z24" s="57"/>
      <c r="AA24" s="51">
        <f t="shared" si="2"/>
        <v>0</v>
      </c>
      <c r="AB24" s="359"/>
      <c r="AC24" s="359" t="e">
        <f t="shared" si="3"/>
        <v>#DIV/0!</v>
      </c>
      <c r="AD24" s="359"/>
      <c r="AE24" s="57"/>
      <c r="AF24" s="51">
        <f t="shared" si="4"/>
        <v>0</v>
      </c>
      <c r="AG24" s="359"/>
      <c r="AH24" s="359" t="e">
        <f t="shared" si="5"/>
        <v>#DIV/0!</v>
      </c>
      <c r="AI24" s="359"/>
      <c r="AJ24" s="57"/>
      <c r="AK24" s="51">
        <f t="shared" si="6"/>
        <v>0</v>
      </c>
      <c r="AL24" s="359"/>
      <c r="AM24" s="359" t="e">
        <f t="shared" si="7"/>
        <v>#DIV/0!</v>
      </c>
      <c r="AN24" s="359"/>
      <c r="AO24" s="57"/>
      <c r="AP24" s="51"/>
      <c r="AQ24" s="359">
        <f t="shared" si="8"/>
        <v>0</v>
      </c>
      <c r="AR24" s="359"/>
      <c r="AS24" s="359" t="e">
        <f t="shared" si="9"/>
        <v>#DIV/0!</v>
      </c>
      <c r="AT24" s="359"/>
      <c r="AU24" s="57"/>
      <c r="AV24" s="48"/>
    </row>
    <row r="25" spans="1:48" s="33" customFormat="1" ht="42.75" customHeight="1" x14ac:dyDescent="0.3">
      <c r="A25" s="487"/>
      <c r="B25" s="488"/>
      <c r="C25" s="489"/>
      <c r="D25" s="490"/>
      <c r="E25" s="491"/>
      <c r="F25" s="491"/>
      <c r="G25" s="491"/>
      <c r="H25" s="491"/>
      <c r="I25" s="492"/>
      <c r="J25" s="493"/>
      <c r="K25" s="491"/>
      <c r="L25" s="494"/>
      <c r="M25" s="494"/>
      <c r="N25" s="494"/>
      <c r="O25" s="494"/>
      <c r="P25" s="494"/>
      <c r="Q25" s="495"/>
      <c r="R25" s="496"/>
      <c r="S25" s="497"/>
      <c r="T25" s="496"/>
      <c r="U25" s="498"/>
      <c r="V25" s="51">
        <f t="shared" si="0"/>
        <v>0</v>
      </c>
      <c r="W25" s="359"/>
      <c r="X25" s="359" t="e">
        <f t="shared" si="1"/>
        <v>#DIV/0!</v>
      </c>
      <c r="Y25" s="359"/>
      <c r="Z25" s="57"/>
      <c r="AA25" s="51">
        <f t="shared" si="2"/>
        <v>0</v>
      </c>
      <c r="AB25" s="359"/>
      <c r="AC25" s="359" t="e">
        <f t="shared" si="3"/>
        <v>#DIV/0!</v>
      </c>
      <c r="AD25" s="359"/>
      <c r="AE25" s="57"/>
      <c r="AF25" s="51">
        <f t="shared" si="4"/>
        <v>0</v>
      </c>
      <c r="AG25" s="359"/>
      <c r="AH25" s="359" t="e">
        <f t="shared" si="5"/>
        <v>#DIV/0!</v>
      </c>
      <c r="AI25" s="359"/>
      <c r="AJ25" s="57"/>
      <c r="AK25" s="51">
        <f t="shared" si="6"/>
        <v>0</v>
      </c>
      <c r="AL25" s="359"/>
      <c r="AM25" s="359" t="e">
        <f t="shared" si="7"/>
        <v>#DIV/0!</v>
      </c>
      <c r="AN25" s="359"/>
      <c r="AO25" s="57"/>
      <c r="AP25" s="51"/>
      <c r="AQ25" s="359">
        <f t="shared" si="8"/>
        <v>0</v>
      </c>
      <c r="AR25" s="359"/>
      <c r="AS25" s="359" t="e">
        <f t="shared" si="9"/>
        <v>#DIV/0!</v>
      </c>
      <c r="AT25" s="359"/>
      <c r="AU25" s="57"/>
      <c r="AV25" s="48"/>
    </row>
    <row r="26" spans="1:48" s="33" customFormat="1" ht="42.75" customHeight="1" x14ac:dyDescent="0.35">
      <c r="A26" s="58"/>
      <c r="B26" s="499"/>
      <c r="C26" s="500"/>
      <c r="D26" s="501"/>
      <c r="E26" s="502"/>
      <c r="F26" s="502"/>
      <c r="G26" s="502"/>
      <c r="H26" s="502"/>
      <c r="I26" s="502"/>
      <c r="J26" s="502"/>
      <c r="K26" s="502"/>
      <c r="L26" s="60"/>
      <c r="M26" s="60"/>
      <c r="N26" s="60"/>
      <c r="O26" s="60"/>
      <c r="P26" s="60"/>
      <c r="Q26" s="60"/>
      <c r="R26" s="60"/>
      <c r="S26" s="60"/>
      <c r="T26" s="60"/>
      <c r="U26" s="61"/>
      <c r="V26" s="58">
        <f t="shared" si="0"/>
        <v>0</v>
      </c>
      <c r="W26" s="60"/>
      <c r="X26" s="60" t="e">
        <f t="shared" si="1"/>
        <v>#DIV/0!</v>
      </c>
      <c r="Y26" s="60"/>
      <c r="Z26" s="61"/>
      <c r="AA26" s="58">
        <f t="shared" si="2"/>
        <v>0</v>
      </c>
      <c r="AB26" s="60"/>
      <c r="AC26" s="60" t="e">
        <f t="shared" si="3"/>
        <v>#DIV/0!</v>
      </c>
      <c r="AD26" s="60"/>
      <c r="AE26" s="61"/>
      <c r="AF26" s="58">
        <f t="shared" si="4"/>
        <v>0</v>
      </c>
      <c r="AG26" s="60"/>
      <c r="AH26" s="60" t="e">
        <f t="shared" si="5"/>
        <v>#DIV/0!</v>
      </c>
      <c r="AI26" s="60"/>
      <c r="AJ26" s="61"/>
      <c r="AK26" s="58">
        <f t="shared" si="6"/>
        <v>0</v>
      </c>
      <c r="AL26" s="60"/>
      <c r="AM26" s="60" t="e">
        <f t="shared" si="7"/>
        <v>#DIV/0!</v>
      </c>
      <c r="AN26" s="60"/>
      <c r="AO26" s="61"/>
      <c r="AP26" s="58"/>
      <c r="AQ26" s="60">
        <f t="shared" si="8"/>
        <v>0</v>
      </c>
      <c r="AR26" s="60"/>
      <c r="AS26" s="60" t="e">
        <f t="shared" si="9"/>
        <v>#DIV/0!</v>
      </c>
      <c r="AT26" s="60"/>
      <c r="AU26" s="61"/>
      <c r="AV26" s="48"/>
    </row>
    <row r="27" spans="1:48" s="24" customFormat="1" ht="30" customHeight="1" x14ac:dyDescent="0.35">
      <c r="A27" s="21"/>
      <c r="B27" s="29"/>
      <c r="C27" s="30" t="s">
        <v>132</v>
      </c>
      <c r="D27" s="503" t="s">
        <v>616</v>
      </c>
      <c r="E27" s="504"/>
      <c r="F27" s="504"/>
      <c r="G27" s="504"/>
      <c r="H27" s="504"/>
      <c r="I27" s="504"/>
      <c r="J27" s="504"/>
      <c r="K27" s="504"/>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3"/>
    </row>
    <row r="28" spans="1:48" ht="36" customHeight="1" thickBot="1" x14ac:dyDescent="0.4">
      <c r="A28" s="9"/>
      <c r="B28" s="643" t="s">
        <v>133</v>
      </c>
      <c r="C28" s="644"/>
      <c r="D28" s="645"/>
      <c r="E28" s="8" t="e">
        <f>+E27+E21</f>
        <v>#VALUE!</v>
      </c>
      <c r="F28" s="6"/>
      <c r="G28" s="5"/>
      <c r="H28" s="5"/>
      <c r="I28" s="65"/>
      <c r="J28" s="5"/>
      <c r="K28" s="5"/>
      <c r="L28" s="5"/>
      <c r="M28" s="5"/>
      <c r="N28" s="5"/>
      <c r="O28" s="5"/>
      <c r="P28" s="5"/>
      <c r="Q28" s="5"/>
      <c r="R28" s="5"/>
      <c r="S28" s="5"/>
      <c r="T28" s="5"/>
      <c r="U28" s="5"/>
      <c r="V28" s="9"/>
      <c r="W28" s="13" t="s">
        <v>134</v>
      </c>
      <c r="X28" s="10" t="e">
        <f>AVERAGE(X15:X26)</f>
        <v>#DIV/0!</v>
      </c>
      <c r="Y28" s="6"/>
      <c r="Z28" s="5"/>
      <c r="AA28" s="9"/>
      <c r="AB28" s="14" t="s">
        <v>135</v>
      </c>
      <c r="AC28" s="12" t="e">
        <f>AVERAGE(AC15:AC26)</f>
        <v>#DIV/0!</v>
      </c>
      <c r="AD28" s="6"/>
      <c r="AE28" s="5"/>
      <c r="AF28" s="9"/>
      <c r="AG28" s="16" t="s">
        <v>136</v>
      </c>
      <c r="AH28" s="15" t="e">
        <f>AVERAGE(AH15:AH26)</f>
        <v>#DIV/0!</v>
      </c>
      <c r="AI28" s="6"/>
      <c r="AJ28" s="5"/>
      <c r="AK28" s="9"/>
      <c r="AL28" s="17" t="s">
        <v>137</v>
      </c>
      <c r="AM28" s="18" t="e">
        <f>AVERAGE(AM15:AM26)</f>
        <v>#DIV/0!</v>
      </c>
      <c r="AN28" s="11"/>
      <c r="AO28" s="5"/>
      <c r="AP28" s="646" t="s">
        <v>138</v>
      </c>
      <c r="AQ28" s="647"/>
      <c r="AR28" s="648"/>
      <c r="AS28" s="19" t="e">
        <f>AVERAGE(AS15:AS26)</f>
        <v>#DIV/0!</v>
      </c>
      <c r="AT28" s="5"/>
      <c r="AU28" s="5"/>
    </row>
    <row r="29" spans="1:48" x14ac:dyDescent="0.35">
      <c r="B29" s="27"/>
      <c r="C29" s="27"/>
      <c r="D29" s="5"/>
      <c r="E29" s="5"/>
      <c r="W29" s="5"/>
      <c r="X29" s="5"/>
      <c r="AB29" s="5"/>
      <c r="AC29" s="5"/>
      <c r="AG29" s="5"/>
      <c r="AH29" s="5"/>
      <c r="AL29" s="5"/>
      <c r="AM29" s="5"/>
      <c r="AO29" s="5"/>
      <c r="AP29" s="5"/>
      <c r="AQ29" s="5"/>
      <c r="AR29" s="5"/>
      <c r="AS29" s="5"/>
    </row>
    <row r="30" spans="1:48" x14ac:dyDescent="0.35"/>
    <row r="31" spans="1:48" ht="15" thickBot="1" x14ac:dyDescent="0.4">
      <c r="D31" s="7"/>
      <c r="E31" s="7"/>
      <c r="F31" s="7"/>
      <c r="G31" s="7"/>
      <c r="H31" s="7"/>
      <c r="I31" s="66"/>
      <c r="J31" s="7"/>
      <c r="K31" s="7"/>
      <c r="L31" s="7"/>
      <c r="M31" s="7"/>
      <c r="N31" s="7"/>
      <c r="O31" s="7"/>
      <c r="P31" s="7"/>
    </row>
    <row r="32" spans="1:48" ht="15" thickBot="1" x14ac:dyDescent="0.4">
      <c r="C32" s="31"/>
      <c r="D32" s="649" t="s">
        <v>139</v>
      </c>
      <c r="E32" s="650"/>
      <c r="F32" s="649" t="s">
        <v>140</v>
      </c>
      <c r="G32" s="651"/>
      <c r="H32" s="651"/>
      <c r="I32" s="650"/>
      <c r="J32" s="649" t="s">
        <v>141</v>
      </c>
      <c r="K32" s="651"/>
      <c r="L32" s="651"/>
      <c r="M32" s="651"/>
      <c r="N32" s="651"/>
      <c r="O32" s="651"/>
      <c r="P32" s="650"/>
      <c r="Q32" s="4"/>
    </row>
    <row r="33" spans="3:17" ht="14.25" customHeight="1" x14ac:dyDescent="0.35">
      <c r="C33" s="31"/>
      <c r="D33" s="652" t="s">
        <v>142</v>
      </c>
      <c r="E33" s="653"/>
      <c r="F33" s="656" t="s">
        <v>143</v>
      </c>
      <c r="G33" s="657"/>
      <c r="H33" s="657"/>
      <c r="I33" s="653"/>
      <c r="J33" s="659" t="s">
        <v>144</v>
      </c>
      <c r="K33" s="660"/>
      <c r="L33" s="660"/>
      <c r="M33" s="660"/>
      <c r="N33" s="660"/>
      <c r="O33" s="660"/>
      <c r="P33" s="661"/>
      <c r="Q33" s="4"/>
    </row>
    <row r="34" spans="3:17" ht="39" customHeight="1" thickBot="1" x14ac:dyDescent="0.4">
      <c r="C34" s="31"/>
      <c r="D34" s="654"/>
      <c r="E34" s="655"/>
      <c r="F34" s="654"/>
      <c r="G34" s="658"/>
      <c r="H34" s="658"/>
      <c r="I34" s="655"/>
      <c r="J34" s="662" t="s">
        <v>145</v>
      </c>
      <c r="K34" s="663"/>
      <c r="L34" s="663"/>
      <c r="M34" s="663"/>
      <c r="N34" s="663"/>
      <c r="O34" s="663"/>
      <c r="P34" s="664"/>
      <c r="Q34" s="4"/>
    </row>
    <row r="35" spans="3:17" x14ac:dyDescent="0.35">
      <c r="D35" s="5"/>
      <c r="E35" s="5"/>
      <c r="F35" s="5"/>
      <c r="G35" s="5"/>
      <c r="H35" s="5"/>
      <c r="I35" s="65"/>
      <c r="J35" s="5"/>
      <c r="K35" s="5"/>
      <c r="L35" s="5"/>
      <c r="M35" s="5"/>
      <c r="N35" s="5"/>
      <c r="O35" s="5"/>
      <c r="P35" s="5"/>
    </row>
    <row r="36" spans="3:17" x14ac:dyDescent="0.35"/>
    <row r="48" spans="3:17" x14ac:dyDescent="0.35"/>
    <row r="87" spans="6:17" hidden="1" x14ac:dyDescent="0.35">
      <c r="F87" s="1" t="s">
        <v>146</v>
      </c>
      <c r="J87" s="1" t="s">
        <v>115</v>
      </c>
      <c r="Q87" s="1" t="s">
        <v>147</v>
      </c>
    </row>
    <row r="88" spans="6:17" hidden="1" x14ac:dyDescent="0.35">
      <c r="F88" s="1" t="s">
        <v>148</v>
      </c>
      <c r="J88" s="1" t="s">
        <v>112</v>
      </c>
      <c r="Q88" s="1" t="s">
        <v>109</v>
      </c>
    </row>
    <row r="89" spans="6:17" hidden="1" x14ac:dyDescent="0.35">
      <c r="F89" s="1" t="s">
        <v>149</v>
      </c>
      <c r="J89" s="1" t="s">
        <v>107</v>
      </c>
      <c r="Q89" s="1" t="s">
        <v>150</v>
      </c>
    </row>
    <row r="90" spans="6:17" hidden="1" x14ac:dyDescent="0.35">
      <c r="F90" s="1" t="s">
        <v>151</v>
      </c>
      <c r="J90" s="1" t="s">
        <v>152</v>
      </c>
    </row>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33:E34"/>
    <mergeCell ref="F33:I34"/>
    <mergeCell ref="J33:P33"/>
    <mergeCell ref="J34:P34"/>
    <mergeCell ref="AP12:AU12"/>
    <mergeCell ref="V13:Z13"/>
    <mergeCell ref="AA13:AE13"/>
    <mergeCell ref="AF13:AJ13"/>
    <mergeCell ref="AK13:AO13"/>
    <mergeCell ref="AP13:AU13"/>
    <mergeCell ref="AK12:AO12"/>
    <mergeCell ref="B28:D28"/>
    <mergeCell ref="AP28:AR28"/>
    <mergeCell ref="D32:E32"/>
    <mergeCell ref="F32:I32"/>
    <mergeCell ref="J32:P32"/>
  </mergeCells>
  <dataValidations count="6">
    <dataValidation type="list" allowBlank="1" showInputMessage="1" showErrorMessage="1" sqref="C15:C16" xr:uid="{B53D79F4-5F52-43E6-8BDA-C14F06B18BEE}">
      <formula1>$CP$10:$CP$14</formula1>
    </dataValidation>
    <dataValidation type="list" allowBlank="1" showInputMessage="1" showErrorMessage="1" sqref="B15:B16" xr:uid="{427888C0-BEB9-4D8F-8AA9-300C2F7632BF}">
      <formula1>$CQ$10:$CQ$15</formula1>
    </dataValidation>
    <dataValidation type="list" allowBlank="1" showInputMessage="1" showErrorMessage="1" sqref="Q15:Q21" xr:uid="{3B688596-3D53-4C58-A221-27478C8524E6}">
      <formula1>$CT$10:$CT$12</formula1>
    </dataValidation>
    <dataValidation type="list" allowBlank="1" showInputMessage="1" showErrorMessage="1" sqref="F15:F16" xr:uid="{987E3FA7-1B5A-4523-950B-87D607F19529}">
      <formula1>$CR$10:$CR$11</formula1>
    </dataValidation>
    <dataValidation allowBlank="1" showInputMessage="1" showErrorMessage="1" sqref="J15" xr:uid="{21F38822-7AFA-49A7-9EF1-5981582F2138}"/>
    <dataValidation type="list" allowBlank="1" showInputMessage="1" showErrorMessage="1" sqref="Q26" xr:uid="{4283E685-522F-4067-B010-71CF300C14E1}">
      <formula1>$Q$87:$Q$89</formula1>
    </dataValidation>
  </dataValidations>
  <pageMargins left="0.7" right="0.7" top="0.75" bottom="0.75" header="0.3" footer="0.3"/>
  <pageSetup scale="10"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AA517-3A7E-421E-B162-323D86BC9264}">
  <dimension ref="A1:AV90"/>
  <sheetViews>
    <sheetView view="pageBreakPreview" zoomScale="70" zoomScaleNormal="70" zoomScaleSheetLayoutView="70" workbookViewId="0">
      <selection activeCell="M19" sqref="M19"/>
    </sheetView>
  </sheetViews>
  <sheetFormatPr baseColWidth="10" defaultColWidth="0" defaultRowHeight="14.5" customHeight="1" zeroHeight="1" x14ac:dyDescent="0.35"/>
  <cols>
    <col min="1" max="1" width="4.453125" style="1" customWidth="1"/>
    <col min="2" max="2" width="30.26953125" style="28" customWidth="1"/>
    <col min="3" max="3" width="34.54296875" style="28" customWidth="1"/>
    <col min="4" max="4" width="42" style="1" customWidth="1"/>
    <col min="5" max="5" width="18.7265625" style="1" customWidth="1"/>
    <col min="6" max="6" width="21.453125" style="1" customWidth="1"/>
    <col min="7" max="7" width="23.54296875" style="1" customWidth="1"/>
    <col min="8" max="8" width="25.7265625" style="1" customWidth="1"/>
    <col min="9" max="9" width="11.453125" style="2" customWidth="1"/>
    <col min="10" max="10" width="28.453125" style="1" customWidth="1"/>
    <col min="11" max="11" width="25.453125" style="1" customWidth="1"/>
    <col min="12" max="15" width="11.453125" style="1" customWidth="1"/>
    <col min="16" max="16" width="17.26953125" style="1" customWidth="1"/>
    <col min="17" max="17" width="14.54296875" style="1" customWidth="1"/>
    <col min="18" max="18" width="17.26953125" style="1" customWidth="1"/>
    <col min="19" max="19" width="21.54296875" style="1" customWidth="1"/>
    <col min="20" max="20" width="19.7265625" style="1" customWidth="1"/>
    <col min="21" max="21" width="29.1796875" style="1" customWidth="1"/>
    <col min="22" max="22" width="34" style="1" customWidth="1"/>
    <col min="23" max="23" width="15.54296875" style="1" customWidth="1"/>
    <col min="24" max="24" width="14.81640625" style="1" customWidth="1"/>
    <col min="25" max="25" width="22.54296875" style="1" customWidth="1"/>
    <col min="26" max="26" width="17.453125" style="1" customWidth="1"/>
    <col min="27" max="27" width="14.54296875" style="1" hidden="1" customWidth="1"/>
    <col min="28" max="28" width="14.7265625" style="1" hidden="1" customWidth="1"/>
    <col min="29" max="29" width="14.81640625" style="1" hidden="1" customWidth="1"/>
    <col min="30" max="30" width="25.7265625" style="1" hidden="1" customWidth="1"/>
    <col min="31" max="31" width="17.54296875" style="1" hidden="1" customWidth="1"/>
    <col min="32" max="32" width="18.1796875" style="1" hidden="1" customWidth="1"/>
    <col min="33" max="33" width="16.1796875" style="1" hidden="1" customWidth="1"/>
    <col min="34" max="34" width="15.81640625" style="1" hidden="1" customWidth="1"/>
    <col min="35" max="35" width="25.7265625" style="1" hidden="1" customWidth="1"/>
    <col min="36" max="36" width="17.81640625" style="1" hidden="1" customWidth="1"/>
    <col min="37" max="37" width="16.54296875" style="1" hidden="1" customWidth="1"/>
    <col min="38" max="38" width="16.453125" style="1" hidden="1" customWidth="1"/>
    <col min="39" max="39" width="19.26953125" style="1" hidden="1" customWidth="1"/>
    <col min="40" max="40" width="25.7265625" style="1" hidden="1" customWidth="1"/>
    <col min="41" max="41" width="18.453125" style="1" hidden="1" customWidth="1"/>
    <col min="42" max="42" width="14.81640625" style="1" hidden="1" customWidth="1"/>
    <col min="43" max="43" width="15" style="1" hidden="1" customWidth="1"/>
    <col min="44" max="44" width="16" style="1" hidden="1" customWidth="1"/>
    <col min="45" max="45" width="12.81640625" style="1" hidden="1" customWidth="1"/>
    <col min="46" max="46" width="25.7265625" style="1" hidden="1" customWidth="1"/>
    <col min="47" max="47" width="17.1796875" style="1" hidden="1" customWidth="1"/>
    <col min="48" max="48" width="11.453125" style="1" hidden="1" customWidth="1"/>
    <col min="49" max="16384" width="11.453125" style="1" hidden="1"/>
  </cols>
  <sheetData>
    <row r="1" spans="1:48" s="3" customFormat="1" ht="78" customHeight="1" thickBot="1" x14ac:dyDescent="0.4">
      <c r="A1" s="718" t="s">
        <v>647</v>
      </c>
      <c r="B1" s="719"/>
      <c r="C1" s="719"/>
      <c r="D1" s="719"/>
      <c r="E1" s="719"/>
      <c r="F1" s="719"/>
      <c r="G1" s="719"/>
      <c r="H1" s="719"/>
      <c r="I1" s="719"/>
      <c r="J1" s="719"/>
      <c r="K1" s="719"/>
      <c r="L1" s="719"/>
      <c r="M1" s="719"/>
      <c r="N1" s="719"/>
      <c r="O1" s="719"/>
      <c r="P1" s="719"/>
      <c r="Q1" s="719"/>
      <c r="R1" s="719"/>
      <c r="S1" s="719"/>
      <c r="T1" s="719"/>
      <c r="U1" s="720"/>
      <c r="V1" s="721" t="s">
        <v>1</v>
      </c>
      <c r="W1" s="722"/>
      <c r="X1" s="20"/>
    </row>
    <row r="2" spans="1:48" s="33" customFormat="1" ht="36" customHeight="1" thickBot="1" x14ac:dyDescent="0.4">
      <c r="A2" s="725" t="s">
        <v>2</v>
      </c>
      <c r="B2" s="726"/>
      <c r="C2" s="726"/>
      <c r="D2" s="726"/>
      <c r="E2" s="726"/>
      <c r="F2" s="726"/>
      <c r="G2" s="726"/>
      <c r="H2" s="726"/>
      <c r="I2" s="727"/>
      <c r="J2" s="727"/>
      <c r="K2" s="727"/>
      <c r="L2" s="727"/>
      <c r="M2" s="727"/>
      <c r="N2" s="727"/>
      <c r="O2" s="727"/>
      <c r="P2" s="727"/>
      <c r="Q2" s="727"/>
      <c r="R2" s="727"/>
      <c r="S2" s="727"/>
      <c r="T2" s="727"/>
      <c r="U2" s="728"/>
      <c r="V2" s="723"/>
      <c r="W2" s="724"/>
      <c r="X2" s="48"/>
    </row>
    <row r="3" spans="1:48" s="33" customFormat="1" ht="18" customHeight="1" x14ac:dyDescent="0.35">
      <c r="A3" s="729" t="s">
        <v>3</v>
      </c>
      <c r="B3" s="730"/>
      <c r="C3" s="731">
        <v>2021</v>
      </c>
      <c r="D3" s="731"/>
      <c r="E3" s="731"/>
      <c r="F3" s="731"/>
      <c r="G3" s="731"/>
      <c r="H3" s="732"/>
      <c r="I3" s="23"/>
      <c r="J3" s="733" t="s">
        <v>4</v>
      </c>
      <c r="K3" s="734"/>
      <c r="L3" s="734"/>
      <c r="M3" s="734"/>
      <c r="N3" s="734"/>
      <c r="O3" s="735"/>
      <c r="P3" s="49"/>
      <c r="Q3" s="49"/>
      <c r="R3" s="49"/>
      <c r="S3" s="49"/>
      <c r="T3" s="49"/>
      <c r="U3" s="49"/>
      <c r="V3" s="49"/>
      <c r="W3" s="49"/>
    </row>
    <row r="4" spans="1:48" s="33" customFormat="1" ht="33.75" customHeight="1" x14ac:dyDescent="0.35">
      <c r="A4" s="701" t="s">
        <v>5</v>
      </c>
      <c r="B4" s="702"/>
      <c r="C4" s="713" t="s">
        <v>648</v>
      </c>
      <c r="D4" s="714"/>
      <c r="E4" s="714"/>
      <c r="F4" s="714"/>
      <c r="G4" s="714"/>
      <c r="H4" s="715"/>
      <c r="I4" s="23"/>
      <c r="J4" s="50" t="s">
        <v>7</v>
      </c>
      <c r="K4" s="91" t="s">
        <v>8</v>
      </c>
      <c r="L4" s="716" t="s">
        <v>9</v>
      </c>
      <c r="M4" s="716"/>
      <c r="N4" s="716"/>
      <c r="O4" s="717"/>
    </row>
    <row r="5" spans="1:48" s="33" customFormat="1" ht="42" customHeight="1" x14ac:dyDescent="0.35">
      <c r="A5" s="701" t="s">
        <v>10</v>
      </c>
      <c r="B5" s="702"/>
      <c r="C5" s="703" t="s">
        <v>649</v>
      </c>
      <c r="D5" s="703"/>
      <c r="E5" s="703"/>
      <c r="F5" s="703"/>
      <c r="G5" s="703"/>
      <c r="H5" s="704"/>
      <c r="I5" s="23"/>
      <c r="J5" s="67">
        <v>1</v>
      </c>
      <c r="K5" s="317"/>
      <c r="L5" s="705" t="s">
        <v>12</v>
      </c>
      <c r="M5" s="706"/>
      <c r="N5" s="706"/>
      <c r="O5" s="707"/>
    </row>
    <row r="6" spans="1:48" s="33" customFormat="1" ht="42" customHeight="1" x14ac:dyDescent="0.35">
      <c r="A6" s="701" t="s">
        <v>13</v>
      </c>
      <c r="B6" s="702"/>
      <c r="C6" s="703" t="s">
        <v>650</v>
      </c>
      <c r="D6" s="703"/>
      <c r="E6" s="703"/>
      <c r="F6" s="703"/>
      <c r="G6" s="703"/>
      <c r="H6" s="704"/>
      <c r="I6" s="23"/>
      <c r="J6" s="67"/>
      <c r="K6" s="317"/>
      <c r="L6" s="705"/>
      <c r="M6" s="706"/>
      <c r="N6" s="706"/>
      <c r="O6" s="707"/>
    </row>
    <row r="7" spans="1:48" s="33" customFormat="1" ht="28.5" customHeight="1" thickBot="1" x14ac:dyDescent="0.4">
      <c r="A7" s="708" t="s">
        <v>15</v>
      </c>
      <c r="B7" s="709"/>
      <c r="C7" s="911" t="s">
        <v>651</v>
      </c>
      <c r="D7" s="911"/>
      <c r="E7" s="911"/>
      <c r="F7" s="911"/>
      <c r="G7" s="911"/>
      <c r="H7" s="912"/>
      <c r="I7" s="23"/>
      <c r="J7" s="68"/>
      <c r="K7" s="69"/>
      <c r="L7" s="710"/>
      <c r="M7" s="711"/>
      <c r="N7" s="711"/>
      <c r="O7" s="712"/>
    </row>
    <row r="8" spans="1:48" s="33" customFormat="1" x14ac:dyDescent="0.35">
      <c r="A8" s="49"/>
      <c r="B8" s="52"/>
      <c r="C8" s="52"/>
      <c r="D8" s="49"/>
      <c r="E8" s="49"/>
      <c r="F8" s="49"/>
      <c r="G8" s="49"/>
      <c r="H8" s="49"/>
      <c r="I8" s="62"/>
    </row>
    <row r="9" spans="1:48" s="33" customFormat="1" x14ac:dyDescent="0.35">
      <c r="B9" s="53"/>
      <c r="C9" s="53"/>
      <c r="I9" s="24"/>
    </row>
    <row r="10" spans="1:48" s="33" customFormat="1" x14ac:dyDescent="0.35">
      <c r="B10" s="53"/>
      <c r="C10" s="53"/>
      <c r="I10" s="24"/>
    </row>
    <row r="11" spans="1:48" s="33" customFormat="1" ht="15" thickBot="1" x14ac:dyDescent="0.4">
      <c r="A11" s="54"/>
      <c r="B11" s="55"/>
      <c r="C11" s="55"/>
      <c r="D11" s="54"/>
      <c r="E11" s="54"/>
      <c r="F11" s="54"/>
      <c r="G11" s="54"/>
      <c r="H11" s="54"/>
      <c r="I11" s="63"/>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row>
    <row r="12" spans="1:48" s="33" customFormat="1" x14ac:dyDescent="0.35">
      <c r="A12" s="680" t="s">
        <v>17</v>
      </c>
      <c r="B12" s="681"/>
      <c r="C12" s="682"/>
      <c r="D12" s="686" t="s">
        <v>18</v>
      </c>
      <c r="E12" s="687"/>
      <c r="F12" s="687"/>
      <c r="G12" s="687"/>
      <c r="H12" s="687"/>
      <c r="I12" s="687"/>
      <c r="J12" s="687"/>
      <c r="K12" s="687"/>
      <c r="L12" s="687"/>
      <c r="M12" s="687"/>
      <c r="N12" s="687"/>
      <c r="O12" s="687"/>
      <c r="P12" s="687"/>
      <c r="Q12" s="687"/>
      <c r="R12" s="687"/>
      <c r="S12" s="687"/>
      <c r="T12" s="687"/>
      <c r="U12" s="688"/>
      <c r="V12" s="692" t="s">
        <v>19</v>
      </c>
      <c r="W12" s="693"/>
      <c r="X12" s="693"/>
      <c r="Y12" s="693"/>
      <c r="Z12" s="694"/>
      <c r="AA12" s="695" t="s">
        <v>19</v>
      </c>
      <c r="AB12" s="696"/>
      <c r="AC12" s="696"/>
      <c r="AD12" s="696"/>
      <c r="AE12" s="697"/>
      <c r="AF12" s="692" t="s">
        <v>19</v>
      </c>
      <c r="AG12" s="693"/>
      <c r="AH12" s="693"/>
      <c r="AI12" s="693"/>
      <c r="AJ12" s="694"/>
      <c r="AK12" s="698" t="s">
        <v>19</v>
      </c>
      <c r="AL12" s="699"/>
      <c r="AM12" s="699"/>
      <c r="AN12" s="699"/>
      <c r="AO12" s="700"/>
      <c r="AP12" s="665" t="s">
        <v>19</v>
      </c>
      <c r="AQ12" s="666"/>
      <c r="AR12" s="666"/>
      <c r="AS12" s="666"/>
      <c r="AT12" s="666"/>
      <c r="AU12" s="667"/>
      <c r="AV12" s="32"/>
    </row>
    <row r="13" spans="1:48" s="33" customFormat="1" x14ac:dyDescent="0.35">
      <c r="A13" s="683"/>
      <c r="B13" s="684"/>
      <c r="C13" s="685"/>
      <c r="D13" s="689"/>
      <c r="E13" s="690"/>
      <c r="F13" s="690"/>
      <c r="G13" s="690"/>
      <c r="H13" s="690"/>
      <c r="I13" s="690"/>
      <c r="J13" s="690"/>
      <c r="K13" s="690"/>
      <c r="L13" s="690"/>
      <c r="M13" s="690"/>
      <c r="N13" s="690"/>
      <c r="O13" s="690"/>
      <c r="P13" s="690"/>
      <c r="Q13" s="690"/>
      <c r="R13" s="690"/>
      <c r="S13" s="690"/>
      <c r="T13" s="690"/>
      <c r="U13" s="691"/>
      <c r="V13" s="668" t="s">
        <v>20</v>
      </c>
      <c r="W13" s="669"/>
      <c r="X13" s="669"/>
      <c r="Y13" s="669"/>
      <c r="Z13" s="670"/>
      <c r="AA13" s="671" t="s">
        <v>21</v>
      </c>
      <c r="AB13" s="672"/>
      <c r="AC13" s="672"/>
      <c r="AD13" s="672"/>
      <c r="AE13" s="673"/>
      <c r="AF13" s="668" t="s">
        <v>22</v>
      </c>
      <c r="AG13" s="669"/>
      <c r="AH13" s="669"/>
      <c r="AI13" s="669"/>
      <c r="AJ13" s="670"/>
      <c r="AK13" s="674" t="s">
        <v>23</v>
      </c>
      <c r="AL13" s="675"/>
      <c r="AM13" s="675"/>
      <c r="AN13" s="675"/>
      <c r="AO13" s="676"/>
      <c r="AP13" s="677" t="s">
        <v>24</v>
      </c>
      <c r="AQ13" s="678"/>
      <c r="AR13" s="678"/>
      <c r="AS13" s="678"/>
      <c r="AT13" s="678"/>
      <c r="AU13" s="679"/>
      <c r="AV13" s="32"/>
    </row>
    <row r="14" spans="1:48" s="33" customFormat="1" ht="39" x14ac:dyDescent="0.35">
      <c r="A14" s="361" t="s">
        <v>25</v>
      </c>
      <c r="B14" s="362" t="s">
        <v>26</v>
      </c>
      <c r="C14" s="363" t="s">
        <v>27</v>
      </c>
      <c r="D14" s="364" t="s">
        <v>28</v>
      </c>
      <c r="E14" s="365" t="s">
        <v>29</v>
      </c>
      <c r="F14" s="365" t="s">
        <v>30</v>
      </c>
      <c r="G14" s="365" t="s">
        <v>31</v>
      </c>
      <c r="H14" s="365" t="s">
        <v>32</v>
      </c>
      <c r="I14" s="328" t="s">
        <v>33</v>
      </c>
      <c r="J14" s="365" t="s">
        <v>34</v>
      </c>
      <c r="K14" s="365" t="s">
        <v>35</v>
      </c>
      <c r="L14" s="365" t="s">
        <v>36</v>
      </c>
      <c r="M14" s="365" t="s">
        <v>37</v>
      </c>
      <c r="N14" s="365" t="s">
        <v>38</v>
      </c>
      <c r="O14" s="365" t="s">
        <v>39</v>
      </c>
      <c r="P14" s="365" t="s">
        <v>40</v>
      </c>
      <c r="Q14" s="365" t="s">
        <v>41</v>
      </c>
      <c r="R14" s="365" t="s">
        <v>42</v>
      </c>
      <c r="S14" s="365" t="s">
        <v>43</v>
      </c>
      <c r="T14" s="365" t="s">
        <v>44</v>
      </c>
      <c r="U14" s="34" t="s">
        <v>45</v>
      </c>
      <c r="V14" s="35" t="s">
        <v>46</v>
      </c>
      <c r="W14" s="36" t="s">
        <v>47</v>
      </c>
      <c r="X14" s="36" t="s">
        <v>48</v>
      </c>
      <c r="Y14" s="36" t="s">
        <v>49</v>
      </c>
      <c r="Z14" s="37" t="s">
        <v>50</v>
      </c>
      <c r="AA14" s="38" t="s">
        <v>46</v>
      </c>
      <c r="AB14" s="39" t="s">
        <v>47</v>
      </c>
      <c r="AC14" s="39" t="s">
        <v>48</v>
      </c>
      <c r="AD14" s="39" t="s">
        <v>49</v>
      </c>
      <c r="AE14" s="40" t="s">
        <v>50</v>
      </c>
      <c r="AF14" s="35" t="s">
        <v>46</v>
      </c>
      <c r="AG14" s="36" t="s">
        <v>47</v>
      </c>
      <c r="AH14" s="36" t="s">
        <v>48</v>
      </c>
      <c r="AI14" s="36" t="s">
        <v>49</v>
      </c>
      <c r="AJ14" s="37" t="s">
        <v>50</v>
      </c>
      <c r="AK14" s="41" t="s">
        <v>46</v>
      </c>
      <c r="AL14" s="42" t="s">
        <v>47</v>
      </c>
      <c r="AM14" s="42" t="s">
        <v>48</v>
      </c>
      <c r="AN14" s="42" t="s">
        <v>49</v>
      </c>
      <c r="AO14" s="43" t="s">
        <v>50</v>
      </c>
      <c r="AP14" s="44" t="s">
        <v>31</v>
      </c>
      <c r="AQ14" s="45" t="s">
        <v>46</v>
      </c>
      <c r="AR14" s="45" t="s">
        <v>47</v>
      </c>
      <c r="AS14" s="45" t="s">
        <v>48</v>
      </c>
      <c r="AT14" s="45" t="s">
        <v>49</v>
      </c>
      <c r="AU14" s="46" t="s">
        <v>50</v>
      </c>
      <c r="AV14" s="32"/>
    </row>
    <row r="15" spans="1:48" s="33" customFormat="1" ht="142.5" customHeight="1" x14ac:dyDescent="0.35">
      <c r="A15" s="51">
        <v>1</v>
      </c>
      <c r="B15" s="512" t="s">
        <v>51</v>
      </c>
      <c r="C15" s="512" t="s">
        <v>52</v>
      </c>
      <c r="D15" s="513" t="s">
        <v>652</v>
      </c>
      <c r="E15" s="56"/>
      <c r="F15" s="514" t="s">
        <v>60</v>
      </c>
      <c r="G15" s="514" t="s">
        <v>653</v>
      </c>
      <c r="H15" s="514" t="s">
        <v>654</v>
      </c>
      <c r="I15" s="514" t="s">
        <v>655</v>
      </c>
      <c r="J15" s="214" t="s">
        <v>63</v>
      </c>
      <c r="K15" s="225" t="s">
        <v>656</v>
      </c>
      <c r="L15" s="515">
        <v>1</v>
      </c>
      <c r="M15" s="515">
        <v>1</v>
      </c>
      <c r="N15" s="515">
        <v>1</v>
      </c>
      <c r="O15" s="515">
        <v>1</v>
      </c>
      <c r="P15" s="515">
        <v>1</v>
      </c>
      <c r="Q15" s="214" t="s">
        <v>57</v>
      </c>
      <c r="R15" s="225" t="s">
        <v>657</v>
      </c>
      <c r="S15" s="225" t="s">
        <v>648</v>
      </c>
      <c r="T15" s="225" t="s">
        <v>658</v>
      </c>
      <c r="U15" s="57"/>
      <c r="V15" s="51">
        <f>L15</f>
        <v>1</v>
      </c>
      <c r="W15" s="359"/>
      <c r="X15" s="359">
        <f>W15/V15</f>
        <v>0</v>
      </c>
      <c r="Y15" s="359"/>
      <c r="Z15" s="57"/>
      <c r="AA15" s="51">
        <f>M15</f>
        <v>1</v>
      </c>
      <c r="AB15" s="359"/>
      <c r="AC15" s="359">
        <f>AB15/AA15</f>
        <v>0</v>
      </c>
      <c r="AD15" s="359"/>
      <c r="AE15" s="57"/>
      <c r="AF15" s="51">
        <f>N15</f>
        <v>1</v>
      </c>
      <c r="AG15" s="359"/>
      <c r="AH15" s="359">
        <f>AG15/AF15</f>
        <v>0</v>
      </c>
      <c r="AI15" s="359"/>
      <c r="AJ15" s="57"/>
      <c r="AK15" s="51">
        <f>O15</f>
        <v>1</v>
      </c>
      <c r="AL15" s="359"/>
      <c r="AM15" s="359">
        <f>AL15/AK15</f>
        <v>0</v>
      </c>
      <c r="AN15" s="359"/>
      <c r="AO15" s="57"/>
      <c r="AP15" s="51"/>
      <c r="AQ15" s="359">
        <f>P15</f>
        <v>1</v>
      </c>
      <c r="AR15" s="359"/>
      <c r="AS15" s="359">
        <f>AR15/AQ15</f>
        <v>0</v>
      </c>
      <c r="AT15" s="359"/>
      <c r="AU15" s="57"/>
      <c r="AV15" s="48"/>
    </row>
    <row r="16" spans="1:48" s="33" customFormat="1" ht="95.25" customHeight="1" x14ac:dyDescent="0.35">
      <c r="A16" s="51">
        <v>3</v>
      </c>
      <c r="B16" s="516" t="s">
        <v>51</v>
      </c>
      <c r="C16" s="516" t="s">
        <v>52</v>
      </c>
      <c r="D16" s="517" t="s">
        <v>659</v>
      </c>
      <c r="E16" s="56"/>
      <c r="F16" s="518" t="s">
        <v>54</v>
      </c>
      <c r="G16" s="75" t="s">
        <v>660</v>
      </c>
      <c r="H16" s="519" t="s">
        <v>661</v>
      </c>
      <c r="I16" s="214" t="s">
        <v>82</v>
      </c>
      <c r="J16" s="214" t="s">
        <v>365</v>
      </c>
      <c r="K16" s="369" t="s">
        <v>662</v>
      </c>
      <c r="L16" s="520">
        <v>0</v>
      </c>
      <c r="M16" s="520">
        <v>1</v>
      </c>
      <c r="N16" s="520">
        <v>0</v>
      </c>
      <c r="O16" s="520">
        <v>1</v>
      </c>
      <c r="P16" s="214">
        <v>2</v>
      </c>
      <c r="Q16" s="214" t="s">
        <v>57</v>
      </c>
      <c r="R16" s="225" t="s">
        <v>657</v>
      </c>
      <c r="S16" s="75" t="s">
        <v>663</v>
      </c>
      <c r="T16" s="72" t="s">
        <v>664</v>
      </c>
      <c r="U16" s="57"/>
      <c r="V16" s="51">
        <f t="shared" ref="V16:V26" si="0">L16</f>
        <v>0</v>
      </c>
      <c r="W16" s="359"/>
      <c r="X16" s="359" t="e">
        <f t="shared" ref="X16:X26" si="1">W16/V16</f>
        <v>#DIV/0!</v>
      </c>
      <c r="Y16" s="359"/>
      <c r="Z16" s="57"/>
      <c r="AA16" s="51">
        <f t="shared" ref="AA16:AA26" si="2">M16</f>
        <v>1</v>
      </c>
      <c r="AB16" s="359"/>
      <c r="AC16" s="359">
        <f t="shared" ref="AC16:AC26" si="3">AB16/AA16</f>
        <v>0</v>
      </c>
      <c r="AD16" s="359"/>
      <c r="AE16" s="57"/>
      <c r="AF16" s="51">
        <f t="shared" ref="AF16:AF26" si="4">N16</f>
        <v>0</v>
      </c>
      <c r="AG16" s="359"/>
      <c r="AH16" s="359" t="e">
        <f t="shared" ref="AH16:AH26" si="5">AG16/AF16</f>
        <v>#DIV/0!</v>
      </c>
      <c r="AI16" s="359"/>
      <c r="AJ16" s="57"/>
      <c r="AK16" s="51">
        <f t="shared" ref="AK16:AK26" si="6">O16</f>
        <v>1</v>
      </c>
      <c r="AL16" s="359"/>
      <c r="AM16" s="359">
        <f t="shared" ref="AM16:AM26" si="7">AL16/AK16</f>
        <v>0</v>
      </c>
      <c r="AN16" s="359"/>
      <c r="AO16" s="57"/>
      <c r="AP16" s="51"/>
      <c r="AQ16" s="359">
        <f t="shared" ref="AQ16:AQ26" si="8">P16</f>
        <v>2</v>
      </c>
      <c r="AR16" s="359"/>
      <c r="AS16" s="359">
        <f t="shared" ref="AS16:AS26" si="9">AR16/AQ16</f>
        <v>0</v>
      </c>
      <c r="AT16" s="359"/>
      <c r="AU16" s="57"/>
      <c r="AV16" s="48"/>
    </row>
    <row r="17" spans="1:48" s="33" customFormat="1" ht="95.25" customHeight="1" x14ac:dyDescent="0.3">
      <c r="A17" s="51">
        <v>4</v>
      </c>
      <c r="B17" s="76"/>
      <c r="C17" s="76"/>
      <c r="D17" s="72"/>
      <c r="E17" s="56"/>
      <c r="F17" s="414"/>
      <c r="G17" s="73"/>
      <c r="H17" s="73"/>
      <c r="I17" s="71"/>
      <c r="J17" s="71"/>
      <c r="K17" s="381"/>
      <c r="L17" s="521"/>
      <c r="M17" s="521"/>
      <c r="N17" s="521"/>
      <c r="O17" s="521"/>
      <c r="P17" s="522"/>
      <c r="Q17" s="408"/>
      <c r="R17" s="75"/>
      <c r="S17" s="75"/>
      <c r="T17" s="75"/>
      <c r="U17" s="57"/>
      <c r="V17" s="51">
        <f t="shared" si="0"/>
        <v>0</v>
      </c>
      <c r="W17" s="359"/>
      <c r="X17" s="359" t="e">
        <f t="shared" si="1"/>
        <v>#DIV/0!</v>
      </c>
      <c r="Y17" s="359"/>
      <c r="Z17" s="57"/>
      <c r="AA17" s="51">
        <f t="shared" si="2"/>
        <v>0</v>
      </c>
      <c r="AB17" s="359"/>
      <c r="AC17" s="359" t="e">
        <f t="shared" si="3"/>
        <v>#DIV/0!</v>
      </c>
      <c r="AD17" s="359"/>
      <c r="AE17" s="57"/>
      <c r="AF17" s="51">
        <f t="shared" si="4"/>
        <v>0</v>
      </c>
      <c r="AG17" s="359"/>
      <c r="AH17" s="359" t="e">
        <f t="shared" si="5"/>
        <v>#DIV/0!</v>
      </c>
      <c r="AI17" s="359"/>
      <c r="AJ17" s="57"/>
      <c r="AK17" s="51">
        <f t="shared" si="6"/>
        <v>0</v>
      </c>
      <c r="AL17" s="359"/>
      <c r="AM17" s="359" t="e">
        <f t="shared" si="7"/>
        <v>#DIV/0!</v>
      </c>
      <c r="AN17" s="359"/>
      <c r="AO17" s="57"/>
      <c r="AP17" s="51"/>
      <c r="AQ17" s="359">
        <f t="shared" si="8"/>
        <v>0</v>
      </c>
      <c r="AR17" s="359"/>
      <c r="AS17" s="359" t="e">
        <f t="shared" si="9"/>
        <v>#DIV/0!</v>
      </c>
      <c r="AT17" s="359"/>
      <c r="AU17" s="57"/>
      <c r="AV17" s="48"/>
    </row>
    <row r="18" spans="1:48" s="33" customFormat="1" ht="122.25" customHeight="1" x14ac:dyDescent="0.35">
      <c r="A18" s="51">
        <v>5</v>
      </c>
      <c r="B18" s="523"/>
      <c r="C18" s="523"/>
      <c r="D18" s="524"/>
      <c r="E18" s="56"/>
      <c r="F18" s="75"/>
      <c r="G18" s="525"/>
      <c r="H18" s="525"/>
      <c r="I18" s="526"/>
      <c r="J18" s="527"/>
      <c r="K18" s="525"/>
      <c r="L18" s="528"/>
      <c r="M18" s="528"/>
      <c r="N18" s="528"/>
      <c r="O18" s="528"/>
      <c r="P18" s="528"/>
      <c r="Q18" s="526"/>
      <c r="R18" s="526"/>
      <c r="S18" s="526"/>
      <c r="T18" s="526"/>
      <c r="U18" s="57"/>
      <c r="V18" s="51">
        <f t="shared" si="0"/>
        <v>0</v>
      </c>
      <c r="W18" s="359"/>
      <c r="X18" s="359" t="e">
        <f t="shared" si="1"/>
        <v>#DIV/0!</v>
      </c>
      <c r="Y18" s="359"/>
      <c r="Z18" s="57"/>
      <c r="AA18" s="51">
        <f t="shared" si="2"/>
        <v>0</v>
      </c>
      <c r="AB18" s="359"/>
      <c r="AC18" s="359" t="e">
        <f t="shared" si="3"/>
        <v>#DIV/0!</v>
      </c>
      <c r="AD18" s="359"/>
      <c r="AE18" s="57"/>
      <c r="AF18" s="51">
        <f t="shared" si="4"/>
        <v>0</v>
      </c>
      <c r="AG18" s="359"/>
      <c r="AH18" s="359" t="e">
        <f t="shared" si="5"/>
        <v>#DIV/0!</v>
      </c>
      <c r="AI18" s="359"/>
      <c r="AJ18" s="57"/>
      <c r="AK18" s="51">
        <f t="shared" si="6"/>
        <v>0</v>
      </c>
      <c r="AL18" s="359"/>
      <c r="AM18" s="359" t="e">
        <f t="shared" si="7"/>
        <v>#DIV/0!</v>
      </c>
      <c r="AN18" s="359"/>
      <c r="AO18" s="57"/>
      <c r="AP18" s="51"/>
      <c r="AQ18" s="359">
        <f t="shared" si="8"/>
        <v>0</v>
      </c>
      <c r="AR18" s="359"/>
      <c r="AS18" s="359" t="e">
        <f t="shared" si="9"/>
        <v>#DIV/0!</v>
      </c>
      <c r="AT18" s="359"/>
      <c r="AU18" s="57"/>
      <c r="AV18" s="48"/>
    </row>
    <row r="19" spans="1:48" s="33" customFormat="1" ht="135.75" customHeight="1" x14ac:dyDescent="0.35">
      <c r="A19" s="51">
        <v>6</v>
      </c>
      <c r="B19" s="76"/>
      <c r="C19" s="76"/>
      <c r="D19" s="73"/>
      <c r="E19" s="56"/>
      <c r="F19" s="75"/>
      <c r="G19" s="72"/>
      <c r="H19" s="72"/>
      <c r="I19" s="379"/>
      <c r="J19" s="409"/>
      <c r="K19" s="72"/>
      <c r="L19" s="71"/>
      <c r="M19" s="71"/>
      <c r="N19" s="71"/>
      <c r="O19" s="71"/>
      <c r="P19" s="214"/>
      <c r="Q19" s="75"/>
      <c r="R19" s="529"/>
      <c r="S19" s="75"/>
      <c r="T19" s="75"/>
      <c r="U19" s="57"/>
      <c r="V19" s="51">
        <f t="shared" si="0"/>
        <v>0</v>
      </c>
      <c r="W19" s="359"/>
      <c r="X19" s="359" t="e">
        <f t="shared" si="1"/>
        <v>#DIV/0!</v>
      </c>
      <c r="Y19" s="359"/>
      <c r="Z19" s="57"/>
      <c r="AA19" s="51">
        <f t="shared" si="2"/>
        <v>0</v>
      </c>
      <c r="AB19" s="359"/>
      <c r="AC19" s="359" t="e">
        <f t="shared" si="3"/>
        <v>#DIV/0!</v>
      </c>
      <c r="AD19" s="359"/>
      <c r="AE19" s="57"/>
      <c r="AF19" s="51">
        <f t="shared" si="4"/>
        <v>0</v>
      </c>
      <c r="AG19" s="359"/>
      <c r="AH19" s="359" t="e">
        <f t="shared" si="5"/>
        <v>#DIV/0!</v>
      </c>
      <c r="AI19" s="359"/>
      <c r="AJ19" s="57"/>
      <c r="AK19" s="51">
        <f t="shared" si="6"/>
        <v>0</v>
      </c>
      <c r="AL19" s="359"/>
      <c r="AM19" s="359" t="e">
        <f t="shared" si="7"/>
        <v>#DIV/0!</v>
      </c>
      <c r="AN19" s="359"/>
      <c r="AO19" s="57"/>
      <c r="AP19" s="51"/>
      <c r="AQ19" s="359">
        <f t="shared" si="8"/>
        <v>0</v>
      </c>
      <c r="AR19" s="359"/>
      <c r="AS19" s="359" t="e">
        <f t="shared" si="9"/>
        <v>#DIV/0!</v>
      </c>
      <c r="AT19" s="359"/>
      <c r="AU19" s="57"/>
      <c r="AV19" s="48"/>
    </row>
    <row r="20" spans="1:48" s="33" customFormat="1" ht="162.75" customHeight="1" x14ac:dyDescent="0.35">
      <c r="A20" s="51">
        <v>7</v>
      </c>
      <c r="B20" s="76"/>
      <c r="C20" s="76"/>
      <c r="D20" s="73"/>
      <c r="E20" s="56"/>
      <c r="F20" s="526"/>
      <c r="G20" s="72"/>
      <c r="H20" s="72"/>
      <c r="I20" s="379"/>
      <c r="J20" s="409"/>
      <c r="K20" s="72"/>
      <c r="L20" s="71"/>
      <c r="M20" s="71"/>
      <c r="N20" s="71"/>
      <c r="O20" s="71"/>
      <c r="P20" s="214"/>
      <c r="Q20" s="75"/>
      <c r="R20" s="73"/>
      <c r="S20" s="75"/>
      <c r="T20" s="75"/>
      <c r="U20" s="57"/>
      <c r="V20" s="51">
        <f t="shared" si="0"/>
        <v>0</v>
      </c>
      <c r="W20" s="359"/>
      <c r="X20" s="359" t="e">
        <f t="shared" si="1"/>
        <v>#DIV/0!</v>
      </c>
      <c r="Y20" s="359"/>
      <c r="Z20" s="57"/>
      <c r="AA20" s="51">
        <f t="shared" si="2"/>
        <v>0</v>
      </c>
      <c r="AB20" s="359"/>
      <c r="AC20" s="359" t="e">
        <f t="shared" si="3"/>
        <v>#DIV/0!</v>
      </c>
      <c r="AD20" s="359"/>
      <c r="AE20" s="57"/>
      <c r="AF20" s="51">
        <f t="shared" si="4"/>
        <v>0</v>
      </c>
      <c r="AG20" s="359"/>
      <c r="AH20" s="359" t="e">
        <f t="shared" si="5"/>
        <v>#DIV/0!</v>
      </c>
      <c r="AI20" s="359"/>
      <c r="AJ20" s="57"/>
      <c r="AK20" s="51">
        <f t="shared" si="6"/>
        <v>0</v>
      </c>
      <c r="AL20" s="359"/>
      <c r="AM20" s="359" t="e">
        <f t="shared" si="7"/>
        <v>#DIV/0!</v>
      </c>
      <c r="AN20" s="359"/>
      <c r="AO20" s="57"/>
      <c r="AP20" s="51"/>
      <c r="AQ20" s="359">
        <f t="shared" si="8"/>
        <v>0</v>
      </c>
      <c r="AR20" s="359"/>
      <c r="AS20" s="359" t="e">
        <f t="shared" si="9"/>
        <v>#DIV/0!</v>
      </c>
      <c r="AT20" s="359"/>
      <c r="AU20" s="57"/>
      <c r="AV20" s="48"/>
    </row>
    <row r="21" spans="1:48" s="33" customFormat="1" ht="95.25" customHeight="1" x14ac:dyDescent="0.35">
      <c r="A21" s="51">
        <v>8</v>
      </c>
      <c r="B21" s="360"/>
      <c r="C21" s="229"/>
      <c r="D21" s="85"/>
      <c r="E21" s="47"/>
      <c r="F21" s="225"/>
      <c r="G21" s="225"/>
      <c r="H21" s="225"/>
      <c r="I21" s="75"/>
      <c r="J21" s="225"/>
      <c r="K21" s="225"/>
      <c r="L21" s="223"/>
      <c r="M21" s="224"/>
      <c r="N21" s="225"/>
      <c r="O21" s="225"/>
      <c r="P21" s="530"/>
      <c r="Q21" s="359"/>
      <c r="R21" s="225"/>
      <c r="S21" s="225"/>
      <c r="T21" s="225"/>
      <c r="U21" s="57"/>
      <c r="V21" s="51"/>
      <c r="W21" s="359"/>
      <c r="X21" s="359"/>
      <c r="Y21" s="359"/>
      <c r="Z21" s="57"/>
      <c r="AA21" s="51"/>
      <c r="AB21" s="359"/>
      <c r="AC21" s="359"/>
      <c r="AD21" s="359"/>
      <c r="AE21" s="57"/>
      <c r="AF21" s="51"/>
      <c r="AG21" s="359"/>
      <c r="AH21" s="359"/>
      <c r="AI21" s="359"/>
      <c r="AJ21" s="57"/>
      <c r="AK21" s="51"/>
      <c r="AL21" s="359"/>
      <c r="AM21" s="359"/>
      <c r="AN21" s="359"/>
      <c r="AO21" s="57"/>
      <c r="AP21" s="51"/>
      <c r="AQ21" s="359"/>
      <c r="AR21" s="359"/>
      <c r="AS21" s="359"/>
      <c r="AT21" s="359"/>
      <c r="AU21" s="57"/>
      <c r="AV21" s="48"/>
    </row>
    <row r="22" spans="1:48" s="33" customFormat="1" ht="42.75" customHeight="1" x14ac:dyDescent="0.35">
      <c r="A22" s="51"/>
      <c r="B22" s="360"/>
      <c r="C22" s="229"/>
      <c r="D22" s="51"/>
      <c r="E22" s="56"/>
      <c r="F22" s="359"/>
      <c r="G22" s="359"/>
      <c r="H22" s="359"/>
      <c r="I22" s="317"/>
      <c r="J22" s="359"/>
      <c r="K22" s="359"/>
      <c r="L22" s="359"/>
      <c r="M22" s="359"/>
      <c r="N22" s="359"/>
      <c r="O22" s="359"/>
      <c r="P22" s="359"/>
      <c r="Q22" s="359"/>
      <c r="R22" s="359"/>
      <c r="S22" s="359"/>
      <c r="T22" s="359"/>
      <c r="U22" s="57"/>
      <c r="V22" s="51">
        <f t="shared" si="0"/>
        <v>0</v>
      </c>
      <c r="W22" s="359"/>
      <c r="X22" s="359" t="e">
        <f t="shared" si="1"/>
        <v>#DIV/0!</v>
      </c>
      <c r="Y22" s="359"/>
      <c r="Z22" s="57"/>
      <c r="AA22" s="51">
        <f t="shared" si="2"/>
        <v>0</v>
      </c>
      <c r="AB22" s="359"/>
      <c r="AC22" s="359" t="e">
        <f t="shared" si="3"/>
        <v>#DIV/0!</v>
      </c>
      <c r="AD22" s="359"/>
      <c r="AE22" s="57"/>
      <c r="AF22" s="51">
        <f t="shared" si="4"/>
        <v>0</v>
      </c>
      <c r="AG22" s="359"/>
      <c r="AH22" s="359" t="e">
        <f t="shared" si="5"/>
        <v>#DIV/0!</v>
      </c>
      <c r="AI22" s="359"/>
      <c r="AJ22" s="57"/>
      <c r="AK22" s="51">
        <f t="shared" si="6"/>
        <v>0</v>
      </c>
      <c r="AL22" s="359"/>
      <c r="AM22" s="359" t="e">
        <f t="shared" si="7"/>
        <v>#DIV/0!</v>
      </c>
      <c r="AN22" s="359"/>
      <c r="AO22" s="57"/>
      <c r="AP22" s="51"/>
      <c r="AQ22" s="359">
        <f t="shared" si="8"/>
        <v>0</v>
      </c>
      <c r="AR22" s="359"/>
      <c r="AS22" s="359" t="e">
        <f t="shared" si="9"/>
        <v>#DIV/0!</v>
      </c>
      <c r="AT22" s="359"/>
      <c r="AU22" s="57"/>
      <c r="AV22" s="48"/>
    </row>
    <row r="23" spans="1:48" s="33" customFormat="1" ht="42.75" customHeight="1" x14ac:dyDescent="0.35">
      <c r="A23" s="51"/>
      <c r="B23" s="360"/>
      <c r="C23" s="229"/>
      <c r="D23" s="51"/>
      <c r="E23" s="56"/>
      <c r="F23" s="359"/>
      <c r="G23" s="359"/>
      <c r="H23" s="359"/>
      <c r="I23" s="317"/>
      <c r="J23" s="359"/>
      <c r="K23" s="359"/>
      <c r="L23" s="359"/>
      <c r="M23" s="359"/>
      <c r="N23" s="359"/>
      <c r="O23" s="359"/>
      <c r="P23" s="359"/>
      <c r="Q23" s="359"/>
      <c r="R23" s="359"/>
      <c r="S23" s="359"/>
      <c r="T23" s="359"/>
      <c r="U23" s="57"/>
      <c r="V23" s="51">
        <f t="shared" si="0"/>
        <v>0</v>
      </c>
      <c r="W23" s="359"/>
      <c r="X23" s="359" t="e">
        <f t="shared" si="1"/>
        <v>#DIV/0!</v>
      </c>
      <c r="Y23" s="359"/>
      <c r="Z23" s="57"/>
      <c r="AA23" s="51">
        <f t="shared" si="2"/>
        <v>0</v>
      </c>
      <c r="AB23" s="359"/>
      <c r="AC23" s="359" t="e">
        <f t="shared" si="3"/>
        <v>#DIV/0!</v>
      </c>
      <c r="AD23" s="359"/>
      <c r="AE23" s="57"/>
      <c r="AF23" s="51">
        <f t="shared" si="4"/>
        <v>0</v>
      </c>
      <c r="AG23" s="359"/>
      <c r="AH23" s="359" t="e">
        <f t="shared" si="5"/>
        <v>#DIV/0!</v>
      </c>
      <c r="AI23" s="359"/>
      <c r="AJ23" s="57"/>
      <c r="AK23" s="51">
        <f t="shared" si="6"/>
        <v>0</v>
      </c>
      <c r="AL23" s="359"/>
      <c r="AM23" s="359" t="e">
        <f t="shared" si="7"/>
        <v>#DIV/0!</v>
      </c>
      <c r="AN23" s="359"/>
      <c r="AO23" s="57"/>
      <c r="AP23" s="51"/>
      <c r="AQ23" s="359">
        <f t="shared" si="8"/>
        <v>0</v>
      </c>
      <c r="AR23" s="359"/>
      <c r="AS23" s="359" t="e">
        <f t="shared" si="9"/>
        <v>#DIV/0!</v>
      </c>
      <c r="AT23" s="359"/>
      <c r="AU23" s="57"/>
      <c r="AV23" s="48"/>
    </row>
    <row r="24" spans="1:48" s="33" customFormat="1" ht="42.75" customHeight="1" x14ac:dyDescent="0.35">
      <c r="A24" s="51"/>
      <c r="B24" s="360"/>
      <c r="C24" s="229"/>
      <c r="D24" s="51"/>
      <c r="E24" s="56"/>
      <c r="F24" s="359"/>
      <c r="G24" s="359"/>
      <c r="H24" s="359"/>
      <c r="I24" s="317"/>
      <c r="J24" s="359"/>
      <c r="K24" s="359"/>
      <c r="L24" s="359"/>
      <c r="M24" s="359"/>
      <c r="N24" s="359"/>
      <c r="O24" s="359"/>
      <c r="P24" s="359"/>
      <c r="Q24" s="359"/>
      <c r="R24" s="359"/>
      <c r="S24" s="359"/>
      <c r="T24" s="359"/>
      <c r="U24" s="57"/>
      <c r="V24" s="51">
        <f t="shared" si="0"/>
        <v>0</v>
      </c>
      <c r="W24" s="359"/>
      <c r="X24" s="359" t="e">
        <f t="shared" si="1"/>
        <v>#DIV/0!</v>
      </c>
      <c r="Y24" s="359"/>
      <c r="Z24" s="57"/>
      <c r="AA24" s="51">
        <f t="shared" si="2"/>
        <v>0</v>
      </c>
      <c r="AB24" s="359"/>
      <c r="AC24" s="359" t="e">
        <f t="shared" si="3"/>
        <v>#DIV/0!</v>
      </c>
      <c r="AD24" s="359"/>
      <c r="AE24" s="57"/>
      <c r="AF24" s="51">
        <f t="shared" si="4"/>
        <v>0</v>
      </c>
      <c r="AG24" s="359"/>
      <c r="AH24" s="359" t="e">
        <f t="shared" si="5"/>
        <v>#DIV/0!</v>
      </c>
      <c r="AI24" s="359"/>
      <c r="AJ24" s="57"/>
      <c r="AK24" s="51">
        <f t="shared" si="6"/>
        <v>0</v>
      </c>
      <c r="AL24" s="359"/>
      <c r="AM24" s="359" t="e">
        <f t="shared" si="7"/>
        <v>#DIV/0!</v>
      </c>
      <c r="AN24" s="359"/>
      <c r="AO24" s="57"/>
      <c r="AP24" s="51"/>
      <c r="AQ24" s="359">
        <f t="shared" si="8"/>
        <v>0</v>
      </c>
      <c r="AR24" s="359"/>
      <c r="AS24" s="359" t="e">
        <f t="shared" si="9"/>
        <v>#DIV/0!</v>
      </c>
      <c r="AT24" s="359"/>
      <c r="AU24" s="57"/>
      <c r="AV24" s="48"/>
    </row>
    <row r="25" spans="1:48" s="33" customFormat="1" ht="42.75" customHeight="1" x14ac:dyDescent="0.35">
      <c r="A25" s="51"/>
      <c r="B25" s="360"/>
      <c r="C25" s="229"/>
      <c r="D25" s="51"/>
      <c r="E25" s="56"/>
      <c r="F25" s="359"/>
      <c r="G25" s="359"/>
      <c r="H25" s="359"/>
      <c r="I25" s="317"/>
      <c r="J25" s="359"/>
      <c r="K25" s="359"/>
      <c r="L25" s="359"/>
      <c r="M25" s="359"/>
      <c r="N25" s="359"/>
      <c r="O25" s="359"/>
      <c r="P25" s="359"/>
      <c r="Q25" s="359"/>
      <c r="R25" s="359"/>
      <c r="S25" s="359"/>
      <c r="T25" s="359"/>
      <c r="U25" s="57"/>
      <c r="V25" s="51">
        <f t="shared" si="0"/>
        <v>0</v>
      </c>
      <c r="W25" s="359"/>
      <c r="X25" s="359" t="e">
        <f t="shared" si="1"/>
        <v>#DIV/0!</v>
      </c>
      <c r="Y25" s="359"/>
      <c r="Z25" s="57"/>
      <c r="AA25" s="51">
        <f t="shared" si="2"/>
        <v>0</v>
      </c>
      <c r="AB25" s="359"/>
      <c r="AC25" s="359" t="e">
        <f t="shared" si="3"/>
        <v>#DIV/0!</v>
      </c>
      <c r="AD25" s="359"/>
      <c r="AE25" s="57"/>
      <c r="AF25" s="51">
        <f t="shared" si="4"/>
        <v>0</v>
      </c>
      <c r="AG25" s="359"/>
      <c r="AH25" s="359" t="e">
        <f t="shared" si="5"/>
        <v>#DIV/0!</v>
      </c>
      <c r="AI25" s="359"/>
      <c r="AJ25" s="57"/>
      <c r="AK25" s="51">
        <f t="shared" si="6"/>
        <v>0</v>
      </c>
      <c r="AL25" s="359"/>
      <c r="AM25" s="359" t="e">
        <f t="shared" si="7"/>
        <v>#DIV/0!</v>
      </c>
      <c r="AN25" s="359"/>
      <c r="AO25" s="57"/>
      <c r="AP25" s="51"/>
      <c r="AQ25" s="359">
        <f t="shared" si="8"/>
        <v>0</v>
      </c>
      <c r="AR25" s="359"/>
      <c r="AS25" s="359" t="e">
        <f t="shared" si="9"/>
        <v>#DIV/0!</v>
      </c>
      <c r="AT25" s="359"/>
      <c r="AU25" s="57"/>
      <c r="AV25" s="48"/>
    </row>
    <row r="26" spans="1:48" s="33" customFormat="1" ht="42.75" customHeight="1" x14ac:dyDescent="0.35">
      <c r="A26" s="58"/>
      <c r="B26" s="230"/>
      <c r="C26" s="231"/>
      <c r="D26" s="58"/>
      <c r="E26" s="59"/>
      <c r="F26" s="60"/>
      <c r="G26" s="60"/>
      <c r="H26" s="60"/>
      <c r="I26" s="64"/>
      <c r="J26" s="60"/>
      <c r="K26" s="60"/>
      <c r="L26" s="60"/>
      <c r="M26" s="60"/>
      <c r="N26" s="60"/>
      <c r="O26" s="60"/>
      <c r="P26" s="60"/>
      <c r="Q26" s="60"/>
      <c r="R26" s="60"/>
      <c r="S26" s="60"/>
      <c r="T26" s="60"/>
      <c r="U26" s="61"/>
      <c r="V26" s="58">
        <f t="shared" si="0"/>
        <v>0</v>
      </c>
      <c r="W26" s="60"/>
      <c r="X26" s="60" t="e">
        <f t="shared" si="1"/>
        <v>#DIV/0!</v>
      </c>
      <c r="Y26" s="60"/>
      <c r="Z26" s="61"/>
      <c r="AA26" s="58">
        <f t="shared" si="2"/>
        <v>0</v>
      </c>
      <c r="AB26" s="60"/>
      <c r="AC26" s="60" t="e">
        <f t="shared" si="3"/>
        <v>#DIV/0!</v>
      </c>
      <c r="AD26" s="60"/>
      <c r="AE26" s="61"/>
      <c r="AF26" s="58">
        <f t="shared" si="4"/>
        <v>0</v>
      </c>
      <c r="AG26" s="60"/>
      <c r="AH26" s="60" t="e">
        <f t="shared" si="5"/>
        <v>#DIV/0!</v>
      </c>
      <c r="AI26" s="60"/>
      <c r="AJ26" s="61"/>
      <c r="AK26" s="58">
        <f t="shared" si="6"/>
        <v>0</v>
      </c>
      <c r="AL26" s="60"/>
      <c r="AM26" s="60" t="e">
        <f t="shared" si="7"/>
        <v>#DIV/0!</v>
      </c>
      <c r="AN26" s="60"/>
      <c r="AO26" s="61"/>
      <c r="AP26" s="58"/>
      <c r="AQ26" s="60">
        <f t="shared" si="8"/>
        <v>0</v>
      </c>
      <c r="AR26" s="60"/>
      <c r="AS26" s="60" t="e">
        <f t="shared" si="9"/>
        <v>#DIV/0!</v>
      </c>
      <c r="AT26" s="60"/>
      <c r="AU26" s="61"/>
      <c r="AV26" s="48"/>
    </row>
    <row r="27" spans="1:48" s="24" customFormat="1" ht="30" customHeight="1" x14ac:dyDescent="0.35">
      <c r="A27" s="21"/>
      <c r="B27" s="29"/>
      <c r="C27" s="30" t="s">
        <v>132</v>
      </c>
      <c r="D27" s="21"/>
      <c r="E27" s="22">
        <f>SUM(E22:E26)</f>
        <v>0</v>
      </c>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3"/>
    </row>
    <row r="28" spans="1:48" ht="36" customHeight="1" thickBot="1" x14ac:dyDescent="0.4">
      <c r="A28" s="9"/>
      <c r="B28" s="643" t="s">
        <v>133</v>
      </c>
      <c r="C28" s="644"/>
      <c r="D28" s="645"/>
      <c r="E28" s="8">
        <f>+E27+E21</f>
        <v>0</v>
      </c>
      <c r="F28" s="6"/>
      <c r="G28" s="5"/>
      <c r="H28" s="5"/>
      <c r="I28" s="65"/>
      <c r="J28" s="5"/>
      <c r="K28" s="5"/>
      <c r="L28" s="5"/>
      <c r="M28" s="5"/>
      <c r="N28" s="5"/>
      <c r="O28" s="5"/>
      <c r="P28" s="5"/>
      <c r="Q28" s="5"/>
      <c r="R28" s="5"/>
      <c r="S28" s="5"/>
      <c r="T28" s="5"/>
      <c r="U28" s="5"/>
      <c r="V28" s="9"/>
      <c r="W28" s="13" t="s">
        <v>134</v>
      </c>
      <c r="X28" s="10" t="e">
        <f>AVERAGE(X15:X26)</f>
        <v>#DIV/0!</v>
      </c>
      <c r="Y28" s="6"/>
      <c r="Z28" s="5"/>
      <c r="AA28" s="9"/>
      <c r="AB28" s="14" t="s">
        <v>135</v>
      </c>
      <c r="AC28" s="12" t="e">
        <f>AVERAGE(AC15:AC26)</f>
        <v>#DIV/0!</v>
      </c>
      <c r="AD28" s="6"/>
      <c r="AE28" s="5"/>
      <c r="AF28" s="9"/>
      <c r="AG28" s="16" t="s">
        <v>136</v>
      </c>
      <c r="AH28" s="15" t="e">
        <f>AVERAGE(AH15:AH26)</f>
        <v>#DIV/0!</v>
      </c>
      <c r="AI28" s="6"/>
      <c r="AJ28" s="5"/>
      <c r="AK28" s="9"/>
      <c r="AL28" s="17" t="s">
        <v>137</v>
      </c>
      <c r="AM28" s="18" t="e">
        <f>AVERAGE(AM15:AM26)</f>
        <v>#DIV/0!</v>
      </c>
      <c r="AN28" s="11"/>
      <c r="AO28" s="5"/>
      <c r="AP28" s="646" t="s">
        <v>138</v>
      </c>
      <c r="AQ28" s="647"/>
      <c r="AR28" s="648"/>
      <c r="AS28" s="19" t="e">
        <f>AVERAGE(AS15:AS26)</f>
        <v>#DIV/0!</v>
      </c>
      <c r="AT28" s="5"/>
      <c r="AU28" s="5"/>
    </row>
    <row r="29" spans="1:48" x14ac:dyDescent="0.35">
      <c r="B29" s="27"/>
      <c r="C29" s="27"/>
      <c r="D29" s="5"/>
      <c r="E29" s="5"/>
      <c r="W29" s="5"/>
      <c r="X29" s="5"/>
      <c r="AB29" s="5"/>
      <c r="AC29" s="5"/>
      <c r="AG29" s="5"/>
      <c r="AH29" s="5"/>
      <c r="AL29" s="5"/>
      <c r="AM29" s="5"/>
      <c r="AO29" s="5"/>
      <c r="AP29" s="5"/>
      <c r="AQ29" s="5"/>
      <c r="AR29" s="5"/>
      <c r="AS29" s="5"/>
    </row>
    <row r="30" spans="1:48" x14ac:dyDescent="0.35"/>
    <row r="31" spans="1:48" ht="15" thickBot="1" x14ac:dyDescent="0.4">
      <c r="D31" s="7"/>
      <c r="E31" s="7"/>
      <c r="F31" s="7"/>
      <c r="G31" s="7"/>
      <c r="H31" s="7"/>
      <c r="I31" s="66"/>
      <c r="J31" s="7"/>
      <c r="K31" s="7"/>
      <c r="L31" s="7"/>
      <c r="M31" s="7"/>
      <c r="N31" s="7"/>
      <c r="O31" s="7"/>
      <c r="P31" s="7"/>
    </row>
    <row r="32" spans="1:48" ht="15" thickBot="1" x14ac:dyDescent="0.4">
      <c r="C32" s="31"/>
      <c r="D32" s="649" t="s">
        <v>139</v>
      </c>
      <c r="E32" s="650"/>
      <c r="F32" s="649" t="s">
        <v>140</v>
      </c>
      <c r="G32" s="651"/>
      <c r="H32" s="651"/>
      <c r="I32" s="650"/>
      <c r="J32" s="649" t="s">
        <v>141</v>
      </c>
      <c r="K32" s="651"/>
      <c r="L32" s="651"/>
      <c r="M32" s="651"/>
      <c r="N32" s="651"/>
      <c r="O32" s="651"/>
      <c r="P32" s="650"/>
      <c r="Q32" s="4"/>
    </row>
    <row r="33" spans="3:17" ht="14.25" customHeight="1" x14ac:dyDescent="0.35">
      <c r="C33" s="31"/>
      <c r="D33" s="652" t="s">
        <v>142</v>
      </c>
      <c r="E33" s="653"/>
      <c r="F33" s="656" t="s">
        <v>143</v>
      </c>
      <c r="G33" s="657"/>
      <c r="H33" s="657"/>
      <c r="I33" s="653"/>
      <c r="J33" s="659" t="s">
        <v>144</v>
      </c>
      <c r="K33" s="660"/>
      <c r="L33" s="660"/>
      <c r="M33" s="660"/>
      <c r="N33" s="660"/>
      <c r="O33" s="660"/>
      <c r="P33" s="661"/>
      <c r="Q33" s="4"/>
    </row>
    <row r="34" spans="3:17" ht="39" customHeight="1" thickBot="1" x14ac:dyDescent="0.4">
      <c r="C34" s="31"/>
      <c r="D34" s="654"/>
      <c r="E34" s="655"/>
      <c r="F34" s="654"/>
      <c r="G34" s="658"/>
      <c r="H34" s="658"/>
      <c r="I34" s="655"/>
      <c r="J34" s="662" t="s">
        <v>145</v>
      </c>
      <c r="K34" s="663"/>
      <c r="L34" s="663"/>
      <c r="M34" s="663"/>
      <c r="N34" s="663"/>
      <c r="O34" s="663"/>
      <c r="P34" s="664"/>
      <c r="Q34" s="4"/>
    </row>
    <row r="35" spans="3:17" x14ac:dyDescent="0.35">
      <c r="D35" s="5"/>
      <c r="E35" s="5"/>
      <c r="F35" s="5"/>
      <c r="G35" s="5"/>
      <c r="H35" s="5"/>
      <c r="I35" s="65"/>
      <c r="J35" s="5"/>
      <c r="K35" s="5"/>
      <c r="L35" s="5"/>
      <c r="M35" s="5"/>
      <c r="N35" s="5"/>
      <c r="O35" s="5"/>
      <c r="P35" s="5"/>
    </row>
    <row r="36" spans="3:17" x14ac:dyDescent="0.35"/>
    <row r="48" spans="3:17" x14ac:dyDescent="0.35"/>
    <row r="87" spans="6:17" hidden="1" x14ac:dyDescent="0.35">
      <c r="F87" s="1" t="s">
        <v>146</v>
      </c>
      <c r="J87" s="1" t="s">
        <v>115</v>
      </c>
      <c r="Q87" s="1" t="s">
        <v>147</v>
      </c>
    </row>
    <row r="88" spans="6:17" hidden="1" x14ac:dyDescent="0.35">
      <c r="F88" s="1" t="s">
        <v>148</v>
      </c>
      <c r="J88" s="1" t="s">
        <v>112</v>
      </c>
      <c r="Q88" s="1" t="s">
        <v>109</v>
      </c>
    </row>
    <row r="89" spans="6:17" hidden="1" x14ac:dyDescent="0.35">
      <c r="F89" s="1" t="s">
        <v>149</v>
      </c>
      <c r="J89" s="1" t="s">
        <v>107</v>
      </c>
      <c r="Q89" s="1" t="s">
        <v>150</v>
      </c>
    </row>
    <row r="90" spans="6:17" hidden="1" x14ac:dyDescent="0.35">
      <c r="F90" s="1" t="s">
        <v>151</v>
      </c>
      <c r="J90" s="1" t="s">
        <v>152</v>
      </c>
    </row>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33:E34"/>
    <mergeCell ref="F33:I34"/>
    <mergeCell ref="J33:P33"/>
    <mergeCell ref="J34:P34"/>
    <mergeCell ref="AP12:AU12"/>
    <mergeCell ref="V13:Z13"/>
    <mergeCell ref="AA13:AE13"/>
    <mergeCell ref="AF13:AJ13"/>
    <mergeCell ref="AK13:AO13"/>
    <mergeCell ref="AP13:AU13"/>
    <mergeCell ref="AK12:AO12"/>
    <mergeCell ref="B28:D28"/>
    <mergeCell ref="AP28:AR28"/>
    <mergeCell ref="D32:E32"/>
    <mergeCell ref="F32:I32"/>
    <mergeCell ref="J32:P32"/>
  </mergeCells>
  <dataValidations count="10">
    <dataValidation type="list" allowBlank="1" showInputMessage="1" showErrorMessage="1" sqref="Q15:Q20" xr:uid="{3D728B7F-5238-452F-AA06-41ACC98E29EF}">
      <formula1>$CT$10:$CT$12</formula1>
    </dataValidation>
    <dataValidation type="list" allowBlank="1" showInputMessage="1" showErrorMessage="1" sqref="C18:C20 C15:C16" xr:uid="{6889166D-0274-44E2-9930-33B1FA8BA76A}">
      <formula1>$CP$10:$CP$14</formula1>
    </dataValidation>
    <dataValidation type="list" allowBlank="1" showInputMessage="1" showErrorMessage="1" sqref="B18:B20 B15:B16" xr:uid="{75137570-31DF-4FED-94E2-F541FBD98DD4}">
      <formula1>$CQ$10:$CQ$15</formula1>
    </dataValidation>
    <dataValidation type="list" allowBlank="1" showInputMessage="1" showErrorMessage="1" sqref="F17 J17:J20 J15" xr:uid="{5DF9771D-CDE9-4C98-BE87-819C9384F0D5}">
      <formula1>$CS$10:$CS$13</formula1>
    </dataValidation>
    <dataValidation type="list" allowBlank="1" showInputMessage="1" showErrorMessage="1" sqref="Q21" xr:uid="{E9154D99-4B0D-4F33-B57B-35F7A27A31F4}">
      <formula1>INDICADOR</formula1>
    </dataValidation>
    <dataValidation type="list" allowBlank="1" showInputMessage="1" showErrorMessage="1" sqref="J21" xr:uid="{862E0C8F-C6DE-4384-80AC-2E8A07E85B96}">
      <formula1>$CS$10:$CS$14</formula1>
    </dataValidation>
    <dataValidation type="list" allowBlank="1" showInputMessage="1" showErrorMessage="1" sqref="F18:F21 F15:F16" xr:uid="{33327D29-3A5F-4FD1-8008-821F518C8DB7}">
      <formula1>$CR$10:$CR$11</formula1>
    </dataValidation>
    <dataValidation type="list" allowBlank="1" showInputMessage="1" showErrorMessage="1" sqref="Q22:Q26" xr:uid="{7D0725AC-C361-42AC-B09C-4E899DBE9385}">
      <formula1>$Q$87:$Q$89</formula1>
    </dataValidation>
    <dataValidation type="list" allowBlank="1" showInputMessage="1" showErrorMessage="1" sqref="J22:J26" xr:uid="{A3E48FAA-3193-4821-9808-11D84F4D587D}">
      <formula1>$J$87:$J$90</formula1>
    </dataValidation>
    <dataValidation type="list" allowBlank="1" showInputMessage="1" showErrorMessage="1" sqref="F22:F26" xr:uid="{23AE376B-5CB9-4996-9DF4-DB5B962CDE8C}">
      <formula1>$F$87:$F$90</formula1>
    </dataValidation>
  </dataValidations>
  <pageMargins left="0.7" right="0.7" top="0.75" bottom="0.75" header="0.3" footer="0.3"/>
  <pageSetup scale="10" orientation="portrait"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2A5B1-4230-465C-A795-C164E5BAD07B}">
  <dimension ref="A1:AV91"/>
  <sheetViews>
    <sheetView view="pageBreakPreview" zoomScale="70" zoomScaleNormal="70" zoomScaleSheetLayoutView="70" workbookViewId="0">
      <selection activeCell="M19" sqref="M19"/>
    </sheetView>
  </sheetViews>
  <sheetFormatPr baseColWidth="10" defaultColWidth="0" defaultRowHeight="15.5" customHeight="1" zeroHeight="1" x14ac:dyDescent="0.35"/>
  <cols>
    <col min="1" max="1" width="15" style="203" customWidth="1"/>
    <col min="2" max="2" width="30.26953125" style="206" customWidth="1"/>
    <col min="3" max="3" width="34.54296875" style="206" customWidth="1"/>
    <col min="4" max="4" width="54" style="203" customWidth="1"/>
    <col min="5" max="5" width="18.7265625" style="203" customWidth="1"/>
    <col min="6" max="6" width="11.453125" style="203" customWidth="1"/>
    <col min="7" max="7" width="34.453125" style="203" customWidth="1"/>
    <col min="8" max="8" width="44.7265625" style="203" customWidth="1"/>
    <col min="9" max="9" width="11.453125" style="205" customWidth="1"/>
    <col min="10" max="10" width="16.81640625" style="203" customWidth="1"/>
    <col min="11" max="11" width="25.453125" style="203" customWidth="1"/>
    <col min="12" max="16" width="11.453125" style="203" customWidth="1"/>
    <col min="17" max="17" width="14.54296875" style="203" customWidth="1"/>
    <col min="18" max="18" width="22.453125" style="203" customWidth="1"/>
    <col min="19" max="19" width="21.54296875" style="203" customWidth="1"/>
    <col min="20" max="20" width="19.7265625" style="203" customWidth="1"/>
    <col min="21" max="21" width="11.453125" style="203" customWidth="1"/>
    <col min="22" max="22" width="34" style="203" customWidth="1"/>
    <col min="23" max="23" width="15.54296875" style="203" customWidth="1"/>
    <col min="24" max="24" width="14.81640625" style="203" customWidth="1"/>
    <col min="25" max="25" width="22.54296875" style="203" customWidth="1"/>
    <col min="26" max="26" width="17.453125" style="203" customWidth="1"/>
    <col min="27" max="27" width="14.54296875" style="203" hidden="1" customWidth="1"/>
    <col min="28" max="28" width="14.7265625" style="203" hidden="1" customWidth="1"/>
    <col min="29" max="29" width="14.81640625" style="203" hidden="1" customWidth="1"/>
    <col min="30" max="30" width="25.7265625" style="203" hidden="1" customWidth="1"/>
    <col min="31" max="31" width="17.54296875" style="203" hidden="1" customWidth="1"/>
    <col min="32" max="32" width="18.1796875" style="203" hidden="1" customWidth="1"/>
    <col min="33" max="33" width="16.1796875" style="203" hidden="1" customWidth="1"/>
    <col min="34" max="34" width="15.81640625" style="203" hidden="1" customWidth="1"/>
    <col min="35" max="35" width="25.7265625" style="203" hidden="1" customWidth="1"/>
    <col min="36" max="36" width="17.81640625" style="203" hidden="1" customWidth="1"/>
    <col min="37" max="37" width="16.54296875" style="203" hidden="1" customWidth="1"/>
    <col min="38" max="38" width="16.453125" style="203" hidden="1" customWidth="1"/>
    <col min="39" max="39" width="19.26953125" style="203" hidden="1" customWidth="1"/>
    <col min="40" max="40" width="25.7265625" style="203" hidden="1" customWidth="1"/>
    <col min="41" max="41" width="18.453125" style="203" hidden="1" customWidth="1"/>
    <col min="42" max="42" width="14.81640625" style="203" hidden="1" customWidth="1"/>
    <col min="43" max="43" width="15" style="203" hidden="1" customWidth="1"/>
    <col min="44" max="44" width="16" style="203" hidden="1" customWidth="1"/>
    <col min="45" max="45" width="12.81640625" style="203" hidden="1" customWidth="1"/>
    <col min="46" max="46" width="25.7265625" style="203" hidden="1" customWidth="1"/>
    <col min="47" max="47" width="17.1796875" style="203" hidden="1" customWidth="1"/>
    <col min="48" max="48" width="11.453125" style="203" hidden="1" customWidth="1"/>
    <col min="49" max="16384" width="0" style="203" hidden="1"/>
  </cols>
  <sheetData>
    <row r="1" spans="1:48" s="94" customFormat="1" ht="78" customHeight="1" thickBot="1" x14ac:dyDescent="0.4">
      <c r="A1" s="829" t="s">
        <v>742</v>
      </c>
      <c r="B1" s="830"/>
      <c r="C1" s="830"/>
      <c r="D1" s="830"/>
      <c r="E1" s="830"/>
      <c r="F1" s="830"/>
      <c r="G1" s="830"/>
      <c r="H1" s="830"/>
      <c r="I1" s="830"/>
      <c r="J1" s="830"/>
      <c r="K1" s="830"/>
      <c r="L1" s="830"/>
      <c r="M1" s="830"/>
      <c r="N1" s="830"/>
      <c r="O1" s="830"/>
      <c r="P1" s="830"/>
      <c r="Q1" s="830"/>
      <c r="R1" s="830"/>
      <c r="S1" s="830"/>
      <c r="T1" s="830"/>
      <c r="U1" s="831"/>
      <c r="V1" s="900" t="s">
        <v>1</v>
      </c>
      <c r="W1" s="901"/>
      <c r="X1" s="93"/>
    </row>
    <row r="2" spans="1:48" s="96" customFormat="1" ht="18" customHeight="1" thickBot="1" x14ac:dyDescent="0.4">
      <c r="A2" s="832" t="s">
        <v>2</v>
      </c>
      <c r="B2" s="833"/>
      <c r="C2" s="833"/>
      <c r="D2" s="833"/>
      <c r="E2" s="833"/>
      <c r="F2" s="833"/>
      <c r="G2" s="833"/>
      <c r="H2" s="833"/>
      <c r="I2" s="834"/>
      <c r="J2" s="834"/>
      <c r="K2" s="834"/>
      <c r="L2" s="834"/>
      <c r="M2" s="834"/>
      <c r="N2" s="834"/>
      <c r="O2" s="834"/>
      <c r="P2" s="834"/>
      <c r="Q2" s="834"/>
      <c r="R2" s="834"/>
      <c r="S2" s="834"/>
      <c r="T2" s="834"/>
      <c r="U2" s="835"/>
      <c r="V2" s="902"/>
      <c r="W2" s="903"/>
      <c r="X2" s="95"/>
    </row>
    <row r="3" spans="1:48" s="96" customFormat="1" ht="18" customHeight="1" x14ac:dyDescent="0.35">
      <c r="A3" s="956" t="s">
        <v>3</v>
      </c>
      <c r="B3" s="956"/>
      <c r="C3" s="952">
        <v>2021</v>
      </c>
      <c r="D3" s="952"/>
      <c r="E3" s="952"/>
      <c r="F3" s="952"/>
      <c r="G3" s="952"/>
      <c r="H3" s="952"/>
      <c r="I3" s="97"/>
      <c r="J3" s="836" t="s">
        <v>4</v>
      </c>
      <c r="K3" s="837"/>
      <c r="L3" s="837"/>
      <c r="M3" s="837"/>
      <c r="N3" s="837"/>
      <c r="O3" s="838"/>
      <c r="P3" s="98"/>
      <c r="Q3" s="98"/>
      <c r="R3" s="98"/>
      <c r="S3" s="98"/>
      <c r="T3" s="98"/>
      <c r="U3" s="98"/>
      <c r="V3" s="98"/>
      <c r="W3" s="98"/>
    </row>
    <row r="4" spans="1:48" s="96" customFormat="1" ht="18" customHeight="1" x14ac:dyDescent="0.35">
      <c r="A4" s="864" t="s">
        <v>5</v>
      </c>
      <c r="B4" s="864"/>
      <c r="C4" s="953" t="s">
        <v>743</v>
      </c>
      <c r="D4" s="952"/>
      <c r="E4" s="952"/>
      <c r="F4" s="952"/>
      <c r="G4" s="952"/>
      <c r="H4" s="952"/>
      <c r="I4" s="97"/>
      <c r="J4" s="628" t="s">
        <v>7</v>
      </c>
      <c r="K4" s="629" t="s">
        <v>8</v>
      </c>
      <c r="L4" s="954" t="s">
        <v>9</v>
      </c>
      <c r="M4" s="954"/>
      <c r="N4" s="954"/>
      <c r="O4" s="955"/>
    </row>
    <row r="5" spans="1:48" s="96" customFormat="1" ht="30" customHeight="1" x14ac:dyDescent="0.35">
      <c r="A5" s="864" t="s">
        <v>10</v>
      </c>
      <c r="B5" s="864"/>
      <c r="C5" s="952" t="s">
        <v>744</v>
      </c>
      <c r="D5" s="952"/>
      <c r="E5" s="952"/>
      <c r="F5" s="952"/>
      <c r="G5" s="952"/>
      <c r="H5" s="952"/>
      <c r="I5" s="97"/>
      <c r="J5" s="101">
        <v>1</v>
      </c>
      <c r="K5" s="102"/>
      <c r="L5" s="865" t="s">
        <v>12</v>
      </c>
      <c r="M5" s="866"/>
      <c r="N5" s="866"/>
      <c r="O5" s="867"/>
    </row>
    <row r="6" spans="1:48" s="96" customFormat="1" ht="30" customHeight="1" x14ac:dyDescent="0.35">
      <c r="A6" s="864" t="s">
        <v>13</v>
      </c>
      <c r="B6" s="864"/>
      <c r="C6" s="952" t="s">
        <v>745</v>
      </c>
      <c r="D6" s="952"/>
      <c r="E6" s="952"/>
      <c r="F6" s="952"/>
      <c r="G6" s="952"/>
      <c r="H6" s="952"/>
      <c r="I6" s="97"/>
      <c r="J6" s="101"/>
      <c r="K6" s="102"/>
      <c r="L6" s="865"/>
      <c r="M6" s="866"/>
      <c r="N6" s="866"/>
      <c r="O6" s="867"/>
    </row>
    <row r="7" spans="1:48" s="96" customFormat="1" ht="18" customHeight="1" thickBot="1" x14ac:dyDescent="0.4">
      <c r="A7" s="864" t="s">
        <v>15</v>
      </c>
      <c r="B7" s="864"/>
      <c r="C7" s="953" t="s">
        <v>746</v>
      </c>
      <c r="D7" s="952"/>
      <c r="E7" s="952"/>
      <c r="F7" s="952"/>
      <c r="G7" s="952"/>
      <c r="H7" s="952"/>
      <c r="I7" s="97"/>
      <c r="J7" s="103"/>
      <c r="K7" s="104"/>
      <c r="L7" s="868"/>
      <c r="M7" s="869"/>
      <c r="N7" s="869"/>
      <c r="O7" s="870"/>
    </row>
    <row r="8" spans="1:48" s="96" customFormat="1" x14ac:dyDescent="0.35">
      <c r="A8" s="98"/>
      <c r="B8" s="105"/>
      <c r="C8" s="105"/>
      <c r="D8" s="98"/>
      <c r="E8" s="98"/>
      <c r="F8" s="98"/>
      <c r="G8" s="98"/>
      <c r="H8" s="98"/>
      <c r="I8" s="106"/>
    </row>
    <row r="9" spans="1:48" s="96" customFormat="1" x14ac:dyDescent="0.35">
      <c r="B9" s="107"/>
      <c r="C9" s="107"/>
      <c r="I9" s="108"/>
    </row>
    <row r="10" spans="1:48" s="96" customFormat="1" x14ac:dyDescent="0.35">
      <c r="B10" s="107"/>
      <c r="C10" s="107"/>
      <c r="I10" s="108"/>
    </row>
    <row r="11" spans="1:48" s="96" customFormat="1" ht="16" thickBot="1" x14ac:dyDescent="0.4">
      <c r="A11" s="109"/>
      <c r="B11" s="110"/>
      <c r="C11" s="110"/>
      <c r="D11" s="109"/>
      <c r="E11" s="109"/>
      <c r="F11" s="109"/>
      <c r="G11" s="109"/>
      <c r="H11" s="109"/>
      <c r="I11" s="111"/>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row>
    <row r="12" spans="1:48" s="96" customFormat="1" x14ac:dyDescent="0.35">
      <c r="A12" s="847" t="s">
        <v>17</v>
      </c>
      <c r="B12" s="848"/>
      <c r="C12" s="849"/>
      <c r="D12" s="853" t="s">
        <v>18</v>
      </c>
      <c r="E12" s="854"/>
      <c r="F12" s="854"/>
      <c r="G12" s="854"/>
      <c r="H12" s="854"/>
      <c r="I12" s="854"/>
      <c r="J12" s="854"/>
      <c r="K12" s="854"/>
      <c r="L12" s="854"/>
      <c r="M12" s="854"/>
      <c r="N12" s="854"/>
      <c r="O12" s="854"/>
      <c r="P12" s="854"/>
      <c r="Q12" s="854"/>
      <c r="R12" s="854"/>
      <c r="S12" s="854"/>
      <c r="T12" s="854"/>
      <c r="U12" s="855"/>
      <c r="V12" s="882" t="s">
        <v>19</v>
      </c>
      <c r="W12" s="883"/>
      <c r="X12" s="883"/>
      <c r="Y12" s="883"/>
      <c r="Z12" s="884"/>
      <c r="AA12" s="885" t="s">
        <v>19</v>
      </c>
      <c r="AB12" s="886"/>
      <c r="AC12" s="886"/>
      <c r="AD12" s="886"/>
      <c r="AE12" s="887"/>
      <c r="AF12" s="882" t="s">
        <v>19</v>
      </c>
      <c r="AG12" s="883"/>
      <c r="AH12" s="883"/>
      <c r="AI12" s="883"/>
      <c r="AJ12" s="884"/>
      <c r="AK12" s="888" t="s">
        <v>19</v>
      </c>
      <c r="AL12" s="889"/>
      <c r="AM12" s="889"/>
      <c r="AN12" s="889"/>
      <c r="AO12" s="890"/>
      <c r="AP12" s="876" t="s">
        <v>19</v>
      </c>
      <c r="AQ12" s="877"/>
      <c r="AR12" s="877"/>
      <c r="AS12" s="877"/>
      <c r="AT12" s="877"/>
      <c r="AU12" s="878"/>
      <c r="AV12" s="95"/>
    </row>
    <row r="13" spans="1:48" s="96" customFormat="1" x14ac:dyDescent="0.35">
      <c r="A13" s="850"/>
      <c r="B13" s="851"/>
      <c r="C13" s="852"/>
      <c r="D13" s="856"/>
      <c r="E13" s="857"/>
      <c r="F13" s="857"/>
      <c r="G13" s="857"/>
      <c r="H13" s="857"/>
      <c r="I13" s="857"/>
      <c r="J13" s="857"/>
      <c r="K13" s="857"/>
      <c r="L13" s="857"/>
      <c r="M13" s="857"/>
      <c r="N13" s="857"/>
      <c r="O13" s="857"/>
      <c r="P13" s="857"/>
      <c r="Q13" s="857"/>
      <c r="R13" s="857"/>
      <c r="S13" s="857"/>
      <c r="T13" s="857"/>
      <c r="U13" s="858"/>
      <c r="V13" s="891" t="s">
        <v>20</v>
      </c>
      <c r="W13" s="892"/>
      <c r="X13" s="892"/>
      <c r="Y13" s="892"/>
      <c r="Z13" s="893"/>
      <c r="AA13" s="894" t="s">
        <v>21</v>
      </c>
      <c r="AB13" s="895"/>
      <c r="AC13" s="895"/>
      <c r="AD13" s="895"/>
      <c r="AE13" s="896"/>
      <c r="AF13" s="891" t="s">
        <v>22</v>
      </c>
      <c r="AG13" s="892"/>
      <c r="AH13" s="892"/>
      <c r="AI13" s="892"/>
      <c r="AJ13" s="893"/>
      <c r="AK13" s="897" t="s">
        <v>23</v>
      </c>
      <c r="AL13" s="898"/>
      <c r="AM13" s="898"/>
      <c r="AN13" s="898"/>
      <c r="AO13" s="899"/>
      <c r="AP13" s="879" t="s">
        <v>24</v>
      </c>
      <c r="AQ13" s="880"/>
      <c r="AR13" s="880"/>
      <c r="AS13" s="880"/>
      <c r="AT13" s="880"/>
      <c r="AU13" s="881"/>
      <c r="AV13" s="95"/>
    </row>
    <row r="14" spans="1:48" s="96" customFormat="1" ht="62" x14ac:dyDescent="0.35">
      <c r="A14" s="630" t="s">
        <v>25</v>
      </c>
      <c r="B14" s="631" t="s">
        <v>26</v>
      </c>
      <c r="C14" s="632" t="s">
        <v>27</v>
      </c>
      <c r="D14" s="633" t="s">
        <v>28</v>
      </c>
      <c r="E14" s="634" t="s">
        <v>29</v>
      </c>
      <c r="F14" s="634" t="s">
        <v>30</v>
      </c>
      <c r="G14" s="634" t="s">
        <v>31</v>
      </c>
      <c r="H14" s="634" t="s">
        <v>32</v>
      </c>
      <c r="I14" s="635" t="s">
        <v>33</v>
      </c>
      <c r="J14" s="634" t="s">
        <v>34</v>
      </c>
      <c r="K14" s="634" t="s">
        <v>35</v>
      </c>
      <c r="L14" s="634" t="s">
        <v>36</v>
      </c>
      <c r="M14" s="634" t="s">
        <v>37</v>
      </c>
      <c r="N14" s="634" t="s">
        <v>38</v>
      </c>
      <c r="O14" s="634" t="s">
        <v>39</v>
      </c>
      <c r="P14" s="634" t="s">
        <v>40</v>
      </c>
      <c r="Q14" s="634" t="s">
        <v>41</v>
      </c>
      <c r="R14" s="634" t="s">
        <v>42</v>
      </c>
      <c r="S14" s="634" t="s">
        <v>43</v>
      </c>
      <c r="T14" s="634" t="s">
        <v>44</v>
      </c>
      <c r="U14" s="118" t="s">
        <v>45</v>
      </c>
      <c r="V14" s="119" t="s">
        <v>46</v>
      </c>
      <c r="W14" s="120" t="s">
        <v>47</v>
      </c>
      <c r="X14" s="120" t="s">
        <v>48</v>
      </c>
      <c r="Y14" s="120" t="s">
        <v>49</v>
      </c>
      <c r="Z14" s="121" t="s">
        <v>50</v>
      </c>
      <c r="AA14" s="122" t="s">
        <v>46</v>
      </c>
      <c r="AB14" s="123" t="s">
        <v>47</v>
      </c>
      <c r="AC14" s="123" t="s">
        <v>48</v>
      </c>
      <c r="AD14" s="123" t="s">
        <v>49</v>
      </c>
      <c r="AE14" s="124" t="s">
        <v>50</v>
      </c>
      <c r="AF14" s="119" t="s">
        <v>46</v>
      </c>
      <c r="AG14" s="120" t="s">
        <v>47</v>
      </c>
      <c r="AH14" s="120" t="s">
        <v>48</v>
      </c>
      <c r="AI14" s="120" t="s">
        <v>49</v>
      </c>
      <c r="AJ14" s="121" t="s">
        <v>50</v>
      </c>
      <c r="AK14" s="125" t="s">
        <v>46</v>
      </c>
      <c r="AL14" s="126" t="s">
        <v>47</v>
      </c>
      <c r="AM14" s="126" t="s">
        <v>48</v>
      </c>
      <c r="AN14" s="126" t="s">
        <v>49</v>
      </c>
      <c r="AO14" s="127" t="s">
        <v>50</v>
      </c>
      <c r="AP14" s="128" t="s">
        <v>31</v>
      </c>
      <c r="AQ14" s="129" t="s">
        <v>46</v>
      </c>
      <c r="AR14" s="129" t="s">
        <v>47</v>
      </c>
      <c r="AS14" s="129" t="s">
        <v>48</v>
      </c>
      <c r="AT14" s="129" t="s">
        <v>49</v>
      </c>
      <c r="AU14" s="130" t="s">
        <v>50</v>
      </c>
      <c r="AV14" s="95"/>
    </row>
    <row r="15" spans="1:48" s="96" customFormat="1" ht="113.25" customHeight="1" x14ac:dyDescent="0.35">
      <c r="A15" s="102">
        <v>7</v>
      </c>
      <c r="B15" s="171" t="s">
        <v>51</v>
      </c>
      <c r="C15" s="171" t="s">
        <v>52</v>
      </c>
      <c r="D15" s="636" t="s">
        <v>747</v>
      </c>
      <c r="E15" s="134"/>
      <c r="F15" s="637" t="s">
        <v>54</v>
      </c>
      <c r="G15" s="638" t="s">
        <v>748</v>
      </c>
      <c r="H15" s="638" t="s">
        <v>749</v>
      </c>
      <c r="I15" s="139">
        <v>1</v>
      </c>
      <c r="J15" s="177" t="s">
        <v>112</v>
      </c>
      <c r="K15" s="638" t="s">
        <v>750</v>
      </c>
      <c r="L15" s="639">
        <v>1</v>
      </c>
      <c r="M15" s="639">
        <v>1</v>
      </c>
      <c r="N15" s="639">
        <v>1</v>
      </c>
      <c r="O15" s="639">
        <v>1</v>
      </c>
      <c r="P15" s="639">
        <v>1</v>
      </c>
      <c r="Q15" s="177" t="s">
        <v>109</v>
      </c>
      <c r="R15" s="638" t="s">
        <v>751</v>
      </c>
      <c r="S15" s="636" t="s">
        <v>752</v>
      </c>
      <c r="T15" s="636" t="s">
        <v>753</v>
      </c>
      <c r="U15" s="140"/>
      <c r="V15" s="131">
        <f>L15</f>
        <v>1</v>
      </c>
      <c r="W15" s="141"/>
      <c r="X15" s="141">
        <f>W15/V15</f>
        <v>0</v>
      </c>
      <c r="Y15" s="141"/>
      <c r="Z15" s="140"/>
      <c r="AA15" s="131">
        <f>M15</f>
        <v>1</v>
      </c>
      <c r="AB15" s="141"/>
      <c r="AC15" s="141">
        <f>AB15/AA15</f>
        <v>0</v>
      </c>
      <c r="AD15" s="141"/>
      <c r="AE15" s="140"/>
      <c r="AF15" s="131">
        <f>N15</f>
        <v>1</v>
      </c>
      <c r="AG15" s="141"/>
      <c r="AH15" s="141">
        <f>AG15/AF15</f>
        <v>0</v>
      </c>
      <c r="AI15" s="141"/>
      <c r="AJ15" s="140"/>
      <c r="AK15" s="131">
        <f>O15</f>
        <v>1</v>
      </c>
      <c r="AL15" s="141"/>
      <c r="AM15" s="141">
        <f>AL15/AK15</f>
        <v>0</v>
      </c>
      <c r="AN15" s="141"/>
      <c r="AO15" s="140"/>
      <c r="AP15" s="131"/>
      <c r="AQ15" s="141">
        <f>P15</f>
        <v>1</v>
      </c>
      <c r="AR15" s="141"/>
      <c r="AS15" s="141">
        <f>AR15/AQ15</f>
        <v>0</v>
      </c>
      <c r="AT15" s="141"/>
      <c r="AU15" s="140"/>
      <c r="AV15" s="95"/>
    </row>
    <row r="16" spans="1:48" s="96" customFormat="1" ht="95.25" customHeight="1" x14ac:dyDescent="0.35">
      <c r="A16" s="102">
        <v>7</v>
      </c>
      <c r="B16" s="171" t="s">
        <v>51</v>
      </c>
      <c r="C16" s="171" t="s">
        <v>52</v>
      </c>
      <c r="D16" s="636" t="s">
        <v>754</v>
      </c>
      <c r="E16" s="134"/>
      <c r="F16" s="637" t="s">
        <v>54</v>
      </c>
      <c r="G16" s="638" t="s">
        <v>755</v>
      </c>
      <c r="H16" s="638" t="s">
        <v>756</v>
      </c>
      <c r="I16" s="139">
        <v>1</v>
      </c>
      <c r="J16" s="177" t="s">
        <v>112</v>
      </c>
      <c r="K16" s="638" t="s">
        <v>757</v>
      </c>
      <c r="L16" s="639">
        <v>1</v>
      </c>
      <c r="M16" s="639">
        <v>1</v>
      </c>
      <c r="N16" s="639">
        <v>1</v>
      </c>
      <c r="O16" s="639">
        <v>1</v>
      </c>
      <c r="P16" s="639">
        <v>1</v>
      </c>
      <c r="Q16" s="177" t="s">
        <v>109</v>
      </c>
      <c r="R16" s="638" t="s">
        <v>758</v>
      </c>
      <c r="S16" s="638" t="s">
        <v>759</v>
      </c>
      <c r="T16" s="638" t="s">
        <v>760</v>
      </c>
      <c r="U16" s="140"/>
      <c r="V16" s="131">
        <f t="shared" ref="V16:V19" si="0">L16</f>
        <v>1</v>
      </c>
      <c r="W16" s="141"/>
      <c r="X16" s="141">
        <f t="shared" ref="X16:X19" si="1">W16/V16</f>
        <v>0</v>
      </c>
      <c r="Y16" s="141"/>
      <c r="Z16" s="140"/>
      <c r="AA16" s="131">
        <f t="shared" ref="AA16:AA19" si="2">M16</f>
        <v>1</v>
      </c>
      <c r="AB16" s="141"/>
      <c r="AC16" s="141">
        <f t="shared" ref="AC16:AC19" si="3">AB16/AA16</f>
        <v>0</v>
      </c>
      <c r="AD16" s="141"/>
      <c r="AE16" s="140"/>
      <c r="AF16" s="131">
        <f t="shared" ref="AF16:AF19" si="4">N16</f>
        <v>1</v>
      </c>
      <c r="AG16" s="141"/>
      <c r="AH16" s="141">
        <f t="shared" ref="AH16:AH19" si="5">AG16/AF16</f>
        <v>0</v>
      </c>
      <c r="AI16" s="141"/>
      <c r="AJ16" s="140"/>
      <c r="AK16" s="131">
        <f t="shared" ref="AK16:AK19" si="6">O16</f>
        <v>1</v>
      </c>
      <c r="AL16" s="141"/>
      <c r="AM16" s="141">
        <f t="shared" ref="AM16:AM19" si="7">AL16/AK16</f>
        <v>0</v>
      </c>
      <c r="AN16" s="141"/>
      <c r="AO16" s="140"/>
      <c r="AP16" s="131"/>
      <c r="AQ16" s="141">
        <f t="shared" ref="AQ16:AQ19" si="8">P16</f>
        <v>1</v>
      </c>
      <c r="AR16" s="141"/>
      <c r="AS16" s="141">
        <f t="shared" ref="AS16:AS19" si="9">AR16/AQ16</f>
        <v>0</v>
      </c>
      <c r="AT16" s="141"/>
      <c r="AU16" s="140"/>
      <c r="AV16" s="95"/>
    </row>
    <row r="17" spans="1:48" s="96" customFormat="1" ht="95.25" customHeight="1" x14ac:dyDescent="0.35">
      <c r="A17" s="102">
        <v>7</v>
      </c>
      <c r="B17" s="171" t="s">
        <v>51</v>
      </c>
      <c r="C17" s="171" t="s">
        <v>52</v>
      </c>
      <c r="D17" s="638" t="s">
        <v>761</v>
      </c>
      <c r="E17" s="134"/>
      <c r="F17" s="637" t="s">
        <v>54</v>
      </c>
      <c r="G17" s="638" t="s">
        <v>762</v>
      </c>
      <c r="H17" s="638" t="s">
        <v>763</v>
      </c>
      <c r="I17" s="139">
        <v>1</v>
      </c>
      <c r="J17" s="177" t="s">
        <v>112</v>
      </c>
      <c r="K17" s="638" t="s">
        <v>764</v>
      </c>
      <c r="L17" s="639">
        <v>1</v>
      </c>
      <c r="M17" s="639">
        <v>1</v>
      </c>
      <c r="N17" s="639">
        <v>1</v>
      </c>
      <c r="O17" s="639">
        <v>1</v>
      </c>
      <c r="P17" s="639">
        <v>1</v>
      </c>
      <c r="Q17" s="177" t="s">
        <v>109</v>
      </c>
      <c r="R17" s="640" t="s">
        <v>765</v>
      </c>
      <c r="S17" s="636" t="s">
        <v>766</v>
      </c>
      <c r="T17" s="640" t="s">
        <v>767</v>
      </c>
      <c r="U17" s="140"/>
      <c r="V17" s="131">
        <f t="shared" si="0"/>
        <v>1</v>
      </c>
      <c r="W17" s="141"/>
      <c r="X17" s="141">
        <f t="shared" si="1"/>
        <v>0</v>
      </c>
      <c r="Y17" s="141"/>
      <c r="Z17" s="140"/>
      <c r="AA17" s="131">
        <f t="shared" si="2"/>
        <v>1</v>
      </c>
      <c r="AB17" s="141"/>
      <c r="AC17" s="141">
        <f t="shared" si="3"/>
        <v>0</v>
      </c>
      <c r="AD17" s="141"/>
      <c r="AE17" s="140"/>
      <c r="AF17" s="131">
        <f t="shared" si="4"/>
        <v>1</v>
      </c>
      <c r="AG17" s="141"/>
      <c r="AH17" s="141">
        <f t="shared" si="5"/>
        <v>0</v>
      </c>
      <c r="AI17" s="141"/>
      <c r="AJ17" s="140"/>
      <c r="AK17" s="131">
        <f t="shared" si="6"/>
        <v>1</v>
      </c>
      <c r="AL17" s="141"/>
      <c r="AM17" s="141">
        <f t="shared" si="7"/>
        <v>0</v>
      </c>
      <c r="AN17" s="141"/>
      <c r="AO17" s="140"/>
      <c r="AP17" s="131"/>
      <c r="AQ17" s="141">
        <f t="shared" si="8"/>
        <v>1</v>
      </c>
      <c r="AR17" s="141"/>
      <c r="AS17" s="141">
        <f t="shared" si="9"/>
        <v>0</v>
      </c>
      <c r="AT17" s="141"/>
      <c r="AU17" s="140"/>
      <c r="AV17" s="95"/>
    </row>
    <row r="18" spans="1:48" s="96" customFormat="1" ht="95.25" customHeight="1" x14ac:dyDescent="0.35">
      <c r="A18" s="102">
        <v>7</v>
      </c>
      <c r="B18" s="171" t="s">
        <v>51</v>
      </c>
      <c r="C18" s="171" t="s">
        <v>52</v>
      </c>
      <c r="D18" s="177" t="s">
        <v>768</v>
      </c>
      <c r="E18" s="134"/>
      <c r="F18" s="637" t="s">
        <v>54</v>
      </c>
      <c r="G18" s="638" t="s">
        <v>769</v>
      </c>
      <c r="H18" s="638" t="s">
        <v>770</v>
      </c>
      <c r="I18" s="139">
        <v>1</v>
      </c>
      <c r="J18" s="177" t="s">
        <v>112</v>
      </c>
      <c r="K18" s="177" t="s">
        <v>771</v>
      </c>
      <c r="L18" s="639">
        <v>1</v>
      </c>
      <c r="M18" s="639">
        <v>1</v>
      </c>
      <c r="N18" s="639">
        <v>1</v>
      </c>
      <c r="O18" s="639">
        <v>1</v>
      </c>
      <c r="P18" s="639">
        <v>1</v>
      </c>
      <c r="Q18" s="177" t="s">
        <v>109</v>
      </c>
      <c r="R18" s="640" t="s">
        <v>772</v>
      </c>
      <c r="S18" s="177" t="s">
        <v>743</v>
      </c>
      <c r="T18" s="636" t="s">
        <v>773</v>
      </c>
      <c r="U18" s="140"/>
      <c r="V18" s="131">
        <f t="shared" si="0"/>
        <v>1</v>
      </c>
      <c r="W18" s="141"/>
      <c r="X18" s="141">
        <f t="shared" si="1"/>
        <v>0</v>
      </c>
      <c r="Y18" s="141"/>
      <c r="Z18" s="140"/>
      <c r="AA18" s="131">
        <f t="shared" si="2"/>
        <v>1</v>
      </c>
      <c r="AB18" s="141"/>
      <c r="AC18" s="141">
        <f t="shared" si="3"/>
        <v>0</v>
      </c>
      <c r="AD18" s="141"/>
      <c r="AE18" s="140"/>
      <c r="AF18" s="131">
        <f t="shared" si="4"/>
        <v>1</v>
      </c>
      <c r="AG18" s="141"/>
      <c r="AH18" s="141">
        <f t="shared" si="5"/>
        <v>0</v>
      </c>
      <c r="AI18" s="141"/>
      <c r="AJ18" s="140"/>
      <c r="AK18" s="131">
        <f t="shared" si="6"/>
        <v>1</v>
      </c>
      <c r="AL18" s="141"/>
      <c r="AM18" s="141">
        <f t="shared" si="7"/>
        <v>0</v>
      </c>
      <c r="AN18" s="141"/>
      <c r="AO18" s="140"/>
      <c r="AP18" s="131"/>
      <c r="AQ18" s="141">
        <f t="shared" si="8"/>
        <v>1</v>
      </c>
      <c r="AR18" s="141"/>
      <c r="AS18" s="141">
        <f t="shared" si="9"/>
        <v>0</v>
      </c>
      <c r="AT18" s="141"/>
      <c r="AU18" s="140"/>
      <c r="AV18" s="95"/>
    </row>
    <row r="19" spans="1:48" s="96" customFormat="1" ht="42.75" customHeight="1" x14ac:dyDescent="0.35">
      <c r="A19" s="178"/>
      <c r="B19" s="641"/>
      <c r="C19" s="642"/>
      <c r="D19" s="178"/>
      <c r="E19" s="180"/>
      <c r="F19" s="182"/>
      <c r="G19" s="182"/>
      <c r="H19" s="182"/>
      <c r="I19" s="183"/>
      <c r="J19" s="182"/>
      <c r="K19" s="182"/>
      <c r="L19" s="182"/>
      <c r="M19" s="182"/>
      <c r="N19" s="182"/>
      <c r="O19" s="182"/>
      <c r="P19" s="182"/>
      <c r="Q19" s="182"/>
      <c r="R19" s="182"/>
      <c r="S19" s="182"/>
      <c r="T19" s="182"/>
      <c r="U19" s="184"/>
      <c r="V19" s="178">
        <f t="shared" si="0"/>
        <v>0</v>
      </c>
      <c r="W19" s="182"/>
      <c r="X19" s="182" t="e">
        <f t="shared" si="1"/>
        <v>#DIV/0!</v>
      </c>
      <c r="Y19" s="182"/>
      <c r="Z19" s="184"/>
      <c r="AA19" s="178">
        <f t="shared" si="2"/>
        <v>0</v>
      </c>
      <c r="AB19" s="182"/>
      <c r="AC19" s="182" t="e">
        <f t="shared" si="3"/>
        <v>#DIV/0!</v>
      </c>
      <c r="AD19" s="182"/>
      <c r="AE19" s="184"/>
      <c r="AF19" s="178">
        <f t="shared" si="4"/>
        <v>0</v>
      </c>
      <c r="AG19" s="182"/>
      <c r="AH19" s="182" t="e">
        <f t="shared" si="5"/>
        <v>#DIV/0!</v>
      </c>
      <c r="AI19" s="182"/>
      <c r="AJ19" s="184"/>
      <c r="AK19" s="178">
        <f t="shared" si="6"/>
        <v>0</v>
      </c>
      <c r="AL19" s="182"/>
      <c r="AM19" s="182" t="e">
        <f t="shared" si="7"/>
        <v>#DIV/0!</v>
      </c>
      <c r="AN19" s="182"/>
      <c r="AO19" s="184"/>
      <c r="AP19" s="178"/>
      <c r="AQ19" s="182">
        <f t="shared" si="8"/>
        <v>0</v>
      </c>
      <c r="AR19" s="182"/>
      <c r="AS19" s="182" t="e">
        <f t="shared" si="9"/>
        <v>#DIV/0!</v>
      </c>
      <c r="AT19" s="182"/>
      <c r="AU19" s="184"/>
      <c r="AV19" s="95"/>
    </row>
    <row r="20" spans="1:48" s="108" customFormat="1" ht="30" customHeight="1" x14ac:dyDescent="0.35">
      <c r="A20" s="185"/>
      <c r="B20" s="186"/>
      <c r="C20" s="187" t="s">
        <v>132</v>
      </c>
      <c r="D20" s="185"/>
      <c r="E20" s="188">
        <f>SUM(E19:E19)</f>
        <v>0</v>
      </c>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5"/>
      <c r="AM20" s="185"/>
      <c r="AN20" s="185"/>
      <c r="AO20" s="185"/>
      <c r="AP20" s="185"/>
      <c r="AQ20" s="185"/>
      <c r="AR20" s="185"/>
      <c r="AS20" s="185"/>
      <c r="AT20" s="185"/>
      <c r="AU20" s="185"/>
      <c r="AV20" s="97"/>
    </row>
    <row r="21" spans="1:48" ht="36" customHeight="1" thickBot="1" x14ac:dyDescent="0.4">
      <c r="A21" s="189"/>
      <c r="B21" s="844" t="s">
        <v>133</v>
      </c>
      <c r="C21" s="845"/>
      <c r="D21" s="846"/>
      <c r="E21" s="190" t="e">
        <f>+E20+#REF!</f>
        <v>#REF!</v>
      </c>
      <c r="F21" s="191"/>
      <c r="G21" s="192"/>
      <c r="H21" s="192"/>
      <c r="I21" s="193"/>
      <c r="J21" s="192"/>
      <c r="K21" s="192"/>
      <c r="L21" s="192"/>
      <c r="M21" s="192"/>
      <c r="N21" s="192"/>
      <c r="O21" s="192"/>
      <c r="P21" s="192"/>
      <c r="Q21" s="192"/>
      <c r="R21" s="192"/>
      <c r="S21" s="192"/>
      <c r="T21" s="192"/>
      <c r="U21" s="192"/>
      <c r="V21" s="189"/>
      <c r="W21" s="194" t="s">
        <v>134</v>
      </c>
      <c r="X21" s="195" t="e">
        <f>AVERAGE(X15:X19)</f>
        <v>#DIV/0!</v>
      </c>
      <c r="Y21" s="191"/>
      <c r="Z21" s="192"/>
      <c r="AA21" s="189"/>
      <c r="AB21" s="196" t="s">
        <v>135</v>
      </c>
      <c r="AC21" s="197" t="e">
        <f>AVERAGE(AC15:AC19)</f>
        <v>#DIV/0!</v>
      </c>
      <c r="AD21" s="191"/>
      <c r="AE21" s="192"/>
      <c r="AF21" s="189"/>
      <c r="AG21" s="198" t="s">
        <v>136</v>
      </c>
      <c r="AH21" s="199" t="e">
        <f>AVERAGE(AH15:AH19)</f>
        <v>#DIV/0!</v>
      </c>
      <c r="AI21" s="191"/>
      <c r="AJ21" s="192"/>
      <c r="AK21" s="189"/>
      <c r="AL21" s="200" t="s">
        <v>137</v>
      </c>
      <c r="AM21" s="200" t="e">
        <f>AVERAGE(AM15:AM19)</f>
        <v>#DIV/0!</v>
      </c>
      <c r="AN21" s="201"/>
      <c r="AO21" s="192"/>
      <c r="AP21" s="873" t="s">
        <v>138</v>
      </c>
      <c r="AQ21" s="874"/>
      <c r="AR21" s="875"/>
      <c r="AS21" s="202" t="e">
        <f>AVERAGE(AS15:AS19)</f>
        <v>#DIV/0!</v>
      </c>
      <c r="AT21" s="192"/>
      <c r="AU21" s="192"/>
    </row>
    <row r="22" spans="1:48" x14ac:dyDescent="0.35">
      <c r="B22" s="204"/>
      <c r="C22" s="204"/>
      <c r="D22" s="192"/>
      <c r="E22" s="192"/>
      <c r="W22" s="192"/>
      <c r="X22" s="192"/>
      <c r="AB22" s="192"/>
      <c r="AC22" s="192"/>
      <c r="AG22" s="192"/>
      <c r="AH22" s="192"/>
      <c r="AL22" s="192"/>
      <c r="AM22" s="192"/>
      <c r="AO22" s="192"/>
      <c r="AP22" s="192"/>
      <c r="AQ22" s="192"/>
      <c r="AR22" s="192"/>
      <c r="AS22" s="192"/>
    </row>
    <row r="23" spans="1:48" x14ac:dyDescent="0.35"/>
    <row r="24" spans="1:48" ht="16" thickBot="1" x14ac:dyDescent="0.4">
      <c r="D24" s="207"/>
      <c r="E24" s="207"/>
      <c r="F24" s="207"/>
      <c r="G24" s="207"/>
      <c r="H24" s="207"/>
      <c r="I24" s="208"/>
      <c r="J24" s="207"/>
      <c r="K24" s="207"/>
      <c r="L24" s="207"/>
      <c r="M24" s="207"/>
      <c r="N24" s="207"/>
      <c r="O24" s="207"/>
      <c r="P24" s="207"/>
    </row>
    <row r="25" spans="1:48" ht="16" thickBot="1" x14ac:dyDescent="0.4">
      <c r="C25" s="209"/>
      <c r="D25" s="841" t="s">
        <v>139</v>
      </c>
      <c r="E25" s="842"/>
      <c r="F25" s="841" t="s">
        <v>140</v>
      </c>
      <c r="G25" s="843"/>
      <c r="H25" s="843"/>
      <c r="I25" s="842"/>
      <c r="J25" s="841" t="s">
        <v>141</v>
      </c>
      <c r="K25" s="843"/>
      <c r="L25" s="843"/>
      <c r="M25" s="843"/>
      <c r="N25" s="843"/>
      <c r="O25" s="843"/>
      <c r="P25" s="842"/>
      <c r="Q25" s="210"/>
    </row>
    <row r="26" spans="1:48" ht="14.25" customHeight="1" x14ac:dyDescent="0.35">
      <c r="C26" s="209"/>
      <c r="D26" s="819" t="s">
        <v>142</v>
      </c>
      <c r="E26" s="820"/>
      <c r="F26" s="823" t="s">
        <v>143</v>
      </c>
      <c r="G26" s="951"/>
      <c r="H26" s="951"/>
      <c r="I26" s="820"/>
      <c r="J26" s="826" t="s">
        <v>144</v>
      </c>
      <c r="K26" s="827"/>
      <c r="L26" s="827"/>
      <c r="M26" s="827"/>
      <c r="N26" s="827"/>
      <c r="O26" s="827"/>
      <c r="P26" s="828"/>
      <c r="Q26" s="210"/>
    </row>
    <row r="27" spans="1:48" ht="39" customHeight="1" thickBot="1" x14ac:dyDescent="0.4">
      <c r="C27" s="209"/>
      <c r="D27" s="821"/>
      <c r="E27" s="822"/>
      <c r="F27" s="821"/>
      <c r="G27" s="825"/>
      <c r="H27" s="825"/>
      <c r="I27" s="822"/>
      <c r="J27" s="816" t="s">
        <v>145</v>
      </c>
      <c r="K27" s="817"/>
      <c r="L27" s="817"/>
      <c r="M27" s="817"/>
      <c r="N27" s="817"/>
      <c r="O27" s="817"/>
      <c r="P27" s="818"/>
      <c r="Q27" s="210"/>
    </row>
    <row r="28" spans="1:48" x14ac:dyDescent="0.35">
      <c r="D28" s="192"/>
      <c r="E28" s="192"/>
      <c r="F28" s="192"/>
      <c r="G28" s="192"/>
      <c r="H28" s="192"/>
      <c r="I28" s="193"/>
      <c r="J28" s="192"/>
      <c r="K28" s="192"/>
      <c r="L28" s="192"/>
      <c r="M28" s="192"/>
      <c r="N28" s="192"/>
      <c r="O28" s="192"/>
      <c r="P28" s="192"/>
    </row>
    <row r="29" spans="1:48" x14ac:dyDescent="0.35"/>
    <row r="30" spans="1:48" x14ac:dyDescent="0.35"/>
    <row r="31" spans="1:48" x14ac:dyDescent="0.35"/>
    <row r="32" spans="1:48" x14ac:dyDescent="0.35"/>
    <row r="41" x14ac:dyDescent="0.35"/>
    <row r="42" x14ac:dyDescent="0.35"/>
    <row r="43" x14ac:dyDescent="0.35"/>
    <row r="44" x14ac:dyDescent="0.35"/>
    <row r="45" x14ac:dyDescent="0.35"/>
    <row r="80" spans="6:17" hidden="1" x14ac:dyDescent="0.35">
      <c r="F80" s="203" t="s">
        <v>146</v>
      </c>
      <c r="J80" s="203" t="s">
        <v>115</v>
      </c>
      <c r="Q80" s="203" t="s">
        <v>147</v>
      </c>
    </row>
    <row r="81" spans="6:17" hidden="1" x14ac:dyDescent="0.35">
      <c r="F81" s="203" t="s">
        <v>148</v>
      </c>
      <c r="J81" s="203" t="s">
        <v>112</v>
      </c>
      <c r="Q81" s="203" t="s">
        <v>109</v>
      </c>
    </row>
    <row r="82" spans="6:17" hidden="1" x14ac:dyDescent="0.35">
      <c r="F82" s="203" t="s">
        <v>149</v>
      </c>
      <c r="J82" s="203" t="s">
        <v>107</v>
      </c>
      <c r="Q82" s="203" t="s">
        <v>150</v>
      </c>
    </row>
    <row r="83" spans="6:17" hidden="1" x14ac:dyDescent="0.35">
      <c r="F83" s="203" t="s">
        <v>151</v>
      </c>
      <c r="J83" s="203" t="s">
        <v>152</v>
      </c>
    </row>
    <row r="91" spans="6:17" x14ac:dyDescent="0.35"/>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26:E27"/>
    <mergeCell ref="F26:I27"/>
    <mergeCell ref="J26:P26"/>
    <mergeCell ref="J27:P27"/>
    <mergeCell ref="AP12:AU12"/>
    <mergeCell ref="V13:Z13"/>
    <mergeCell ref="AA13:AE13"/>
    <mergeCell ref="AF13:AJ13"/>
    <mergeCell ref="AK13:AO13"/>
    <mergeCell ref="AP13:AU13"/>
    <mergeCell ref="AK12:AO12"/>
    <mergeCell ref="B21:D21"/>
    <mergeCell ref="AP21:AR21"/>
    <mergeCell ref="D25:E25"/>
    <mergeCell ref="F25:I25"/>
    <mergeCell ref="J25:P25"/>
  </mergeCells>
  <dataValidations count="7">
    <dataValidation type="list" allowBlank="1" showInputMessage="1" showErrorMessage="1" sqref="Q19" xr:uid="{C8D71EBC-C01F-4A08-A36E-19E5A628021E}">
      <formula1>$Q$80:$Q$82</formula1>
    </dataValidation>
    <dataValidation type="list" allowBlank="1" showInputMessage="1" showErrorMessage="1" sqref="J19" xr:uid="{4257C2D6-4EAF-4FE7-BB9F-4E9D52E9F7E6}">
      <formula1>$J$80:$J$83</formula1>
    </dataValidation>
    <dataValidation type="list" allowBlank="1" showInputMessage="1" showErrorMessage="1" sqref="F19" xr:uid="{79DBB181-CCE4-4229-8831-49200685A154}">
      <formula1>$F$80:$F$83</formula1>
    </dataValidation>
    <dataValidation type="list" allowBlank="1" showInputMessage="1" showErrorMessage="1" sqref="B15:B18" xr:uid="{AA292B07-3C6C-4DC4-B460-4398DD3F08BF}">
      <formula1>$CQ$10:$CQ$17</formula1>
    </dataValidation>
    <dataValidation type="list" allowBlank="1" showInputMessage="1" showErrorMessage="1" error="Escriba un texto " promptTitle="Cualquier contenido" sqref="F15:F18" xr:uid="{4533A93A-8986-4FF2-9AB4-3D7E5700A624}">
      <formula1>META02</formula1>
    </dataValidation>
    <dataValidation type="list" allowBlank="1" showInputMessage="1" showErrorMessage="1" sqref="Q15:Q18" xr:uid="{C7556E77-1487-49CF-93FE-10DD9FB6658F}">
      <formula1>INDICADOR</formula1>
    </dataValidation>
    <dataValidation type="list" allowBlank="1" showInputMessage="1" showErrorMessage="1" sqref="J15:J18" xr:uid="{D49C39D2-8675-471F-BF23-D12DD217D483}">
      <formula1>PROGRAMACION</formula1>
    </dataValidation>
  </dataValidations>
  <pageMargins left="0.7" right="0.7" top="0.75" bottom="0.75" header="0.3" footer="0.3"/>
  <pageSetup scale="10"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56AF8-1B31-481F-A9DA-1EE2B7DB8D9C}">
  <dimension ref="A1:AV89"/>
  <sheetViews>
    <sheetView view="pageBreakPreview" zoomScale="70" zoomScaleNormal="70" zoomScaleSheetLayoutView="70" workbookViewId="0">
      <selection sqref="A1:U1"/>
    </sheetView>
  </sheetViews>
  <sheetFormatPr baseColWidth="10" defaultColWidth="0" defaultRowHeight="14.5" customHeight="1" zeroHeight="1" x14ac:dyDescent="0.35"/>
  <cols>
    <col min="1" max="1" width="15" style="604" customWidth="1"/>
    <col min="2" max="2" width="30.26953125" style="607" customWidth="1"/>
    <col min="3" max="3" width="34.54296875" style="607" customWidth="1"/>
    <col min="4" max="4" width="42" style="604" customWidth="1"/>
    <col min="5" max="5" width="18.7265625" style="604" customWidth="1"/>
    <col min="6" max="6" width="11.453125" style="604" customWidth="1"/>
    <col min="7" max="7" width="23.54296875" style="604" customWidth="1"/>
    <col min="8" max="8" width="25.7265625" style="604" customWidth="1"/>
    <col min="9" max="9" width="14.81640625" style="606" customWidth="1"/>
    <col min="10" max="10" width="28.453125" style="604" customWidth="1"/>
    <col min="11" max="11" width="25.453125" style="604" customWidth="1"/>
    <col min="12" max="15" width="11.453125" style="604" customWidth="1"/>
    <col min="16" max="16" width="22.26953125" style="604" customWidth="1"/>
    <col min="17" max="17" width="14.54296875" style="604" customWidth="1"/>
    <col min="18" max="18" width="17.26953125" style="604" customWidth="1"/>
    <col min="19" max="19" width="21.54296875" style="604" customWidth="1"/>
    <col min="20" max="20" width="19.7265625" style="604" customWidth="1"/>
    <col min="21" max="21" width="29.1796875" style="604" customWidth="1"/>
    <col min="22" max="22" width="34" style="604" customWidth="1"/>
    <col min="23" max="23" width="15.54296875" style="604" customWidth="1"/>
    <col min="24" max="24" width="14.81640625" style="604" customWidth="1"/>
    <col min="25" max="25" width="22.54296875" style="604" customWidth="1"/>
    <col min="26" max="26" width="17.453125" style="604" customWidth="1"/>
    <col min="27" max="27" width="14.54296875" style="604" hidden="1" customWidth="1"/>
    <col min="28" max="28" width="14.7265625" style="604" hidden="1" customWidth="1"/>
    <col min="29" max="29" width="14.81640625" style="604" hidden="1" customWidth="1"/>
    <col min="30" max="30" width="25.7265625" style="604" hidden="1" customWidth="1"/>
    <col min="31" max="31" width="17.54296875" style="604" hidden="1" customWidth="1"/>
    <col min="32" max="32" width="18.1796875" style="604" hidden="1" customWidth="1"/>
    <col min="33" max="33" width="16.1796875" style="604" hidden="1" customWidth="1"/>
    <col min="34" max="34" width="15.81640625" style="604" hidden="1" customWidth="1"/>
    <col min="35" max="35" width="25.7265625" style="604" hidden="1" customWidth="1"/>
    <col min="36" max="36" width="17.81640625" style="604" hidden="1" customWidth="1"/>
    <col min="37" max="37" width="16.54296875" style="604" hidden="1" customWidth="1"/>
    <col min="38" max="38" width="16.453125" style="604" hidden="1" customWidth="1"/>
    <col min="39" max="39" width="19.26953125" style="604" hidden="1" customWidth="1"/>
    <col min="40" max="40" width="25.7265625" style="604" hidden="1" customWidth="1"/>
    <col min="41" max="41" width="18.453125" style="604" hidden="1" customWidth="1"/>
    <col min="42" max="42" width="14.81640625" style="604" hidden="1" customWidth="1"/>
    <col min="43" max="43" width="15" style="604" hidden="1" customWidth="1"/>
    <col min="44" max="44" width="16" style="604" hidden="1" customWidth="1"/>
    <col min="45" max="45" width="12.81640625" style="604" hidden="1" customWidth="1"/>
    <col min="46" max="46" width="25.7265625" style="604" hidden="1" customWidth="1"/>
    <col min="47" max="47" width="17.1796875" style="604" hidden="1" customWidth="1"/>
    <col min="48" max="48" width="11.453125" style="604" hidden="1" customWidth="1"/>
    <col min="49" max="16384" width="0" style="604" hidden="1"/>
  </cols>
  <sheetData>
    <row r="1" spans="1:48" s="532" customFormat="1" ht="78" customHeight="1" thickBot="1" x14ac:dyDescent="0.4">
      <c r="A1" s="1026" t="s">
        <v>0</v>
      </c>
      <c r="B1" s="1027"/>
      <c r="C1" s="1027"/>
      <c r="D1" s="1027"/>
      <c r="E1" s="1027"/>
      <c r="F1" s="1027"/>
      <c r="G1" s="1027"/>
      <c r="H1" s="1027"/>
      <c r="I1" s="1027"/>
      <c r="J1" s="1027"/>
      <c r="K1" s="1027"/>
      <c r="L1" s="1027"/>
      <c r="M1" s="1027"/>
      <c r="N1" s="1027"/>
      <c r="O1" s="1027"/>
      <c r="P1" s="1027"/>
      <c r="Q1" s="1027"/>
      <c r="R1" s="1027"/>
      <c r="S1" s="1027"/>
      <c r="T1" s="1027"/>
      <c r="U1" s="1028"/>
      <c r="V1" s="1029" t="s">
        <v>1</v>
      </c>
      <c r="W1" s="1030"/>
      <c r="X1" s="531"/>
    </row>
    <row r="2" spans="1:48" s="534" customFormat="1" ht="36" customHeight="1" thickBot="1" x14ac:dyDescent="0.4">
      <c r="A2" s="1033" t="s">
        <v>2</v>
      </c>
      <c r="B2" s="1034"/>
      <c r="C2" s="1034"/>
      <c r="D2" s="1034"/>
      <c r="E2" s="1034"/>
      <c r="F2" s="1034"/>
      <c r="G2" s="1034"/>
      <c r="H2" s="1034"/>
      <c r="I2" s="1035"/>
      <c r="J2" s="1035"/>
      <c r="K2" s="1035"/>
      <c r="L2" s="1035"/>
      <c r="M2" s="1035"/>
      <c r="N2" s="1035"/>
      <c r="O2" s="1035"/>
      <c r="P2" s="1035"/>
      <c r="Q2" s="1035"/>
      <c r="R2" s="1035"/>
      <c r="S2" s="1035"/>
      <c r="T2" s="1035"/>
      <c r="U2" s="1036"/>
      <c r="V2" s="1031"/>
      <c r="W2" s="1032"/>
      <c r="X2" s="533"/>
    </row>
    <row r="3" spans="1:48" s="534" customFormat="1" ht="18" customHeight="1" x14ac:dyDescent="0.35">
      <c r="A3" s="1037" t="s">
        <v>3</v>
      </c>
      <c r="B3" s="1037"/>
      <c r="C3" s="1016">
        <v>2021</v>
      </c>
      <c r="D3" s="1016"/>
      <c r="E3" s="1016"/>
      <c r="F3" s="1016"/>
      <c r="G3" s="1016"/>
      <c r="H3" s="1016"/>
      <c r="I3" s="535"/>
      <c r="J3" s="1038" t="s">
        <v>4</v>
      </c>
      <c r="K3" s="1039"/>
      <c r="L3" s="1039"/>
      <c r="M3" s="1039"/>
      <c r="N3" s="1039"/>
      <c r="O3" s="1040"/>
      <c r="P3" s="536"/>
      <c r="Q3" s="536"/>
      <c r="R3" s="536"/>
      <c r="S3" s="536"/>
      <c r="T3" s="536"/>
      <c r="U3" s="536"/>
      <c r="V3" s="536"/>
      <c r="W3" s="536"/>
    </row>
    <row r="4" spans="1:48" s="534" customFormat="1" ht="33.75" customHeight="1" x14ac:dyDescent="0.35">
      <c r="A4" s="1015" t="s">
        <v>5</v>
      </c>
      <c r="B4" s="1015"/>
      <c r="C4" s="1020" t="s">
        <v>665</v>
      </c>
      <c r="D4" s="1016"/>
      <c r="E4" s="1016"/>
      <c r="F4" s="1016"/>
      <c r="G4" s="1016"/>
      <c r="H4" s="1016"/>
      <c r="I4" s="535"/>
      <c r="J4" s="538" t="s">
        <v>7</v>
      </c>
      <c r="K4" s="539" t="s">
        <v>8</v>
      </c>
      <c r="L4" s="1024" t="s">
        <v>9</v>
      </c>
      <c r="M4" s="1024"/>
      <c r="N4" s="1024"/>
      <c r="O4" s="1025"/>
    </row>
    <row r="5" spans="1:48" s="534" customFormat="1" ht="39.5" customHeight="1" x14ac:dyDescent="0.35">
      <c r="A5" s="1015" t="s">
        <v>10</v>
      </c>
      <c r="B5" s="1015"/>
      <c r="C5" s="1016" t="s">
        <v>666</v>
      </c>
      <c r="D5" s="1016"/>
      <c r="E5" s="1016"/>
      <c r="F5" s="1016"/>
      <c r="G5" s="1016"/>
      <c r="H5" s="1016"/>
      <c r="I5" s="535"/>
      <c r="J5" s="541">
        <v>1</v>
      </c>
      <c r="K5" s="92"/>
      <c r="L5" s="1017" t="s">
        <v>12</v>
      </c>
      <c r="M5" s="1018"/>
      <c r="N5" s="1018"/>
      <c r="O5" s="1019"/>
    </row>
    <row r="6" spans="1:48" s="534" customFormat="1" ht="58.5" customHeight="1" x14ac:dyDescent="0.35">
      <c r="A6" s="1015" t="s">
        <v>13</v>
      </c>
      <c r="B6" s="1015"/>
      <c r="C6" s="1016" t="s">
        <v>667</v>
      </c>
      <c r="D6" s="1016"/>
      <c r="E6" s="1016"/>
      <c r="F6" s="1016"/>
      <c r="G6" s="1016"/>
      <c r="H6" s="1016"/>
      <c r="I6" s="535"/>
      <c r="J6" s="541"/>
      <c r="K6" s="92"/>
      <c r="L6" s="1017"/>
      <c r="M6" s="1018"/>
      <c r="N6" s="1018"/>
      <c r="O6" s="1019"/>
    </row>
    <row r="7" spans="1:48" s="534" customFormat="1" ht="38.25" customHeight="1" thickBot="1" x14ac:dyDescent="0.4">
      <c r="A7" s="1015" t="s">
        <v>15</v>
      </c>
      <c r="B7" s="1015"/>
      <c r="C7" s="1020" t="s">
        <v>668</v>
      </c>
      <c r="D7" s="1016"/>
      <c r="E7" s="1016"/>
      <c r="F7" s="1016"/>
      <c r="G7" s="1016"/>
      <c r="H7" s="1016"/>
      <c r="I7" s="535"/>
      <c r="J7" s="542"/>
      <c r="K7" s="543"/>
      <c r="L7" s="1021"/>
      <c r="M7" s="1022"/>
      <c r="N7" s="1022"/>
      <c r="O7" s="1023"/>
    </row>
    <row r="8" spans="1:48" s="534" customFormat="1" x14ac:dyDescent="0.35">
      <c r="A8" s="536"/>
      <c r="B8" s="544"/>
      <c r="C8" s="544"/>
      <c r="D8" s="536"/>
      <c r="E8" s="536"/>
      <c r="F8" s="536"/>
      <c r="G8" s="536"/>
      <c r="H8" s="536"/>
      <c r="I8" s="545"/>
    </row>
    <row r="9" spans="1:48" s="534" customFormat="1" x14ac:dyDescent="0.35">
      <c r="B9" s="546"/>
      <c r="C9" s="546"/>
      <c r="I9" s="547"/>
    </row>
    <row r="10" spans="1:48" s="534" customFormat="1" x14ac:dyDescent="0.35">
      <c r="B10" s="546"/>
      <c r="C10" s="546"/>
      <c r="I10" s="547"/>
    </row>
    <row r="11" spans="1:48" s="534" customFormat="1" ht="15" thickBot="1" x14ac:dyDescent="0.4">
      <c r="A11" s="548"/>
      <c r="B11" s="549"/>
      <c r="C11" s="549"/>
      <c r="D11" s="548"/>
      <c r="E11" s="548"/>
      <c r="F11" s="548"/>
      <c r="G11" s="548"/>
      <c r="H11" s="548"/>
      <c r="I11" s="550"/>
      <c r="J11" s="548"/>
      <c r="K11" s="548"/>
      <c r="L11" s="548"/>
      <c r="M11" s="548"/>
      <c r="N11" s="548"/>
      <c r="O11" s="548"/>
      <c r="P11" s="548"/>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row>
    <row r="12" spans="1:48" s="534" customFormat="1" x14ac:dyDescent="0.35">
      <c r="A12" s="994" t="s">
        <v>17</v>
      </c>
      <c r="B12" s="995"/>
      <c r="C12" s="996"/>
      <c r="D12" s="1000" t="s">
        <v>18</v>
      </c>
      <c r="E12" s="1001"/>
      <c r="F12" s="1001"/>
      <c r="G12" s="1001"/>
      <c r="H12" s="1001"/>
      <c r="I12" s="1001"/>
      <c r="J12" s="1001"/>
      <c r="K12" s="1001"/>
      <c r="L12" s="1001"/>
      <c r="M12" s="1001"/>
      <c r="N12" s="1001"/>
      <c r="O12" s="1001"/>
      <c r="P12" s="1001"/>
      <c r="Q12" s="1001"/>
      <c r="R12" s="1001"/>
      <c r="S12" s="1001"/>
      <c r="T12" s="1001"/>
      <c r="U12" s="1002"/>
      <c r="V12" s="1006" t="s">
        <v>19</v>
      </c>
      <c r="W12" s="1007"/>
      <c r="X12" s="1007"/>
      <c r="Y12" s="1007"/>
      <c r="Z12" s="1008"/>
      <c r="AA12" s="1009" t="s">
        <v>19</v>
      </c>
      <c r="AB12" s="1010"/>
      <c r="AC12" s="1010"/>
      <c r="AD12" s="1010"/>
      <c r="AE12" s="1011"/>
      <c r="AF12" s="1006" t="s">
        <v>19</v>
      </c>
      <c r="AG12" s="1007"/>
      <c r="AH12" s="1007"/>
      <c r="AI12" s="1007"/>
      <c r="AJ12" s="1008"/>
      <c r="AK12" s="1012" t="s">
        <v>19</v>
      </c>
      <c r="AL12" s="1013"/>
      <c r="AM12" s="1013"/>
      <c r="AN12" s="1013"/>
      <c r="AO12" s="1014"/>
      <c r="AP12" s="979" t="s">
        <v>19</v>
      </c>
      <c r="AQ12" s="980"/>
      <c r="AR12" s="980"/>
      <c r="AS12" s="980"/>
      <c r="AT12" s="980"/>
      <c r="AU12" s="981"/>
      <c r="AV12" s="551"/>
    </row>
    <row r="13" spans="1:48" s="534" customFormat="1" x14ac:dyDescent="0.35">
      <c r="A13" s="997"/>
      <c r="B13" s="998"/>
      <c r="C13" s="999"/>
      <c r="D13" s="1003"/>
      <c r="E13" s="1004"/>
      <c r="F13" s="1004"/>
      <c r="G13" s="1004"/>
      <c r="H13" s="1004"/>
      <c r="I13" s="1004"/>
      <c r="J13" s="1004"/>
      <c r="K13" s="1004"/>
      <c r="L13" s="1004"/>
      <c r="M13" s="1004"/>
      <c r="N13" s="1004"/>
      <c r="O13" s="1004"/>
      <c r="P13" s="1004"/>
      <c r="Q13" s="1004"/>
      <c r="R13" s="1004"/>
      <c r="S13" s="1004"/>
      <c r="T13" s="1004"/>
      <c r="U13" s="1005"/>
      <c r="V13" s="982" t="s">
        <v>20</v>
      </c>
      <c r="W13" s="983"/>
      <c r="X13" s="983"/>
      <c r="Y13" s="983"/>
      <c r="Z13" s="984"/>
      <c r="AA13" s="985" t="s">
        <v>21</v>
      </c>
      <c r="AB13" s="986"/>
      <c r="AC13" s="986"/>
      <c r="AD13" s="986"/>
      <c r="AE13" s="987"/>
      <c r="AF13" s="982" t="s">
        <v>22</v>
      </c>
      <c r="AG13" s="983"/>
      <c r="AH13" s="983"/>
      <c r="AI13" s="983"/>
      <c r="AJ13" s="984"/>
      <c r="AK13" s="988" t="s">
        <v>23</v>
      </c>
      <c r="AL13" s="989"/>
      <c r="AM13" s="989"/>
      <c r="AN13" s="989"/>
      <c r="AO13" s="990"/>
      <c r="AP13" s="991" t="s">
        <v>24</v>
      </c>
      <c r="AQ13" s="992"/>
      <c r="AR13" s="992"/>
      <c r="AS13" s="992"/>
      <c r="AT13" s="992"/>
      <c r="AU13" s="993"/>
      <c r="AV13" s="551"/>
    </row>
    <row r="14" spans="1:48" s="534" customFormat="1" ht="39" x14ac:dyDescent="0.35">
      <c r="A14" s="552" t="s">
        <v>25</v>
      </c>
      <c r="B14" s="553" t="s">
        <v>26</v>
      </c>
      <c r="C14" s="554" t="s">
        <v>27</v>
      </c>
      <c r="D14" s="555" t="s">
        <v>28</v>
      </c>
      <c r="E14" s="556" t="s">
        <v>29</v>
      </c>
      <c r="F14" s="556" t="s">
        <v>30</v>
      </c>
      <c r="G14" s="556" t="s">
        <v>31</v>
      </c>
      <c r="H14" s="556" t="s">
        <v>32</v>
      </c>
      <c r="I14" s="557" t="s">
        <v>33</v>
      </c>
      <c r="J14" s="556" t="s">
        <v>34</v>
      </c>
      <c r="K14" s="556" t="s">
        <v>35</v>
      </c>
      <c r="L14" s="557" t="s">
        <v>36</v>
      </c>
      <c r="M14" s="557" t="s">
        <v>37</v>
      </c>
      <c r="N14" s="557" t="s">
        <v>38</v>
      </c>
      <c r="O14" s="557" t="s">
        <v>39</v>
      </c>
      <c r="P14" s="557" t="s">
        <v>40</v>
      </c>
      <c r="Q14" s="556" t="s">
        <v>41</v>
      </c>
      <c r="R14" s="556" t="s">
        <v>42</v>
      </c>
      <c r="S14" s="556" t="s">
        <v>43</v>
      </c>
      <c r="T14" s="556" t="s">
        <v>44</v>
      </c>
      <c r="U14" s="558" t="s">
        <v>45</v>
      </c>
      <c r="V14" s="559" t="s">
        <v>46</v>
      </c>
      <c r="W14" s="560" t="s">
        <v>47</v>
      </c>
      <c r="X14" s="560" t="s">
        <v>48</v>
      </c>
      <c r="Y14" s="560" t="s">
        <v>49</v>
      </c>
      <c r="Z14" s="561" t="s">
        <v>50</v>
      </c>
      <c r="AA14" s="562" t="s">
        <v>46</v>
      </c>
      <c r="AB14" s="563" t="s">
        <v>47</v>
      </c>
      <c r="AC14" s="563" t="s">
        <v>48</v>
      </c>
      <c r="AD14" s="563" t="s">
        <v>49</v>
      </c>
      <c r="AE14" s="564" t="s">
        <v>50</v>
      </c>
      <c r="AF14" s="559" t="s">
        <v>46</v>
      </c>
      <c r="AG14" s="560" t="s">
        <v>47</v>
      </c>
      <c r="AH14" s="560" t="s">
        <v>48</v>
      </c>
      <c r="AI14" s="560" t="s">
        <v>49</v>
      </c>
      <c r="AJ14" s="561" t="s">
        <v>50</v>
      </c>
      <c r="AK14" s="565" t="s">
        <v>46</v>
      </c>
      <c r="AL14" s="566" t="s">
        <v>47</v>
      </c>
      <c r="AM14" s="566" t="s">
        <v>48</v>
      </c>
      <c r="AN14" s="566" t="s">
        <v>49</v>
      </c>
      <c r="AO14" s="567" t="s">
        <v>50</v>
      </c>
      <c r="AP14" s="568" t="s">
        <v>31</v>
      </c>
      <c r="AQ14" s="569" t="s">
        <v>46</v>
      </c>
      <c r="AR14" s="569" t="s">
        <v>47</v>
      </c>
      <c r="AS14" s="569" t="s">
        <v>48</v>
      </c>
      <c r="AT14" s="569" t="s">
        <v>49</v>
      </c>
      <c r="AU14" s="570" t="s">
        <v>50</v>
      </c>
      <c r="AV14" s="551"/>
    </row>
    <row r="15" spans="1:48" s="534" customFormat="1" ht="65" x14ac:dyDescent="0.35">
      <c r="A15" s="571">
        <v>1</v>
      </c>
      <c r="B15" s="76" t="s">
        <v>51</v>
      </c>
      <c r="C15" s="76" t="s">
        <v>52</v>
      </c>
      <c r="D15" s="506" t="s">
        <v>815</v>
      </c>
      <c r="E15" s="572"/>
      <c r="F15" s="432" t="s">
        <v>54</v>
      </c>
      <c r="G15" s="73" t="s">
        <v>816</v>
      </c>
      <c r="H15" s="75" t="s">
        <v>669</v>
      </c>
      <c r="I15" s="573" t="s">
        <v>82</v>
      </c>
      <c r="J15" s="214" t="s">
        <v>74</v>
      </c>
      <c r="K15" s="75" t="s">
        <v>670</v>
      </c>
      <c r="L15" s="75">
        <v>1</v>
      </c>
      <c r="M15" s="75">
        <v>1</v>
      </c>
      <c r="N15" s="75">
        <v>1</v>
      </c>
      <c r="O15" s="75">
        <v>1</v>
      </c>
      <c r="P15" s="92">
        <f>SUM(L15:O15)</f>
        <v>4</v>
      </c>
      <c r="Q15" s="75" t="s">
        <v>57</v>
      </c>
      <c r="R15" s="75" t="s">
        <v>671</v>
      </c>
      <c r="S15" s="75" t="s">
        <v>672</v>
      </c>
      <c r="T15" s="75" t="s">
        <v>817</v>
      </c>
      <c r="U15" s="574"/>
      <c r="V15" s="571">
        <f>L15</f>
        <v>1</v>
      </c>
      <c r="W15" s="575"/>
      <c r="X15" s="575">
        <f>W15/V15</f>
        <v>0</v>
      </c>
      <c r="Y15" s="575"/>
      <c r="Z15" s="574"/>
      <c r="AA15" s="571">
        <f>M15</f>
        <v>1</v>
      </c>
      <c r="AB15" s="575"/>
      <c r="AC15" s="575">
        <f>AB15/AA15</f>
        <v>0</v>
      </c>
      <c r="AD15" s="575"/>
      <c r="AE15" s="574"/>
      <c r="AF15" s="571">
        <f>N15</f>
        <v>1</v>
      </c>
      <c r="AG15" s="575"/>
      <c r="AH15" s="575">
        <f>AG15/AF15</f>
        <v>0</v>
      </c>
      <c r="AI15" s="575"/>
      <c r="AJ15" s="574"/>
      <c r="AK15" s="571">
        <f>O15</f>
        <v>1</v>
      </c>
      <c r="AL15" s="575"/>
      <c r="AM15" s="575">
        <f>AL15/AK15</f>
        <v>0</v>
      </c>
      <c r="AN15" s="575"/>
      <c r="AO15" s="574"/>
      <c r="AP15" s="571"/>
      <c r="AQ15" s="575">
        <f>P15</f>
        <v>4</v>
      </c>
      <c r="AR15" s="575"/>
      <c r="AS15" s="575">
        <f>AR15/AQ15</f>
        <v>0</v>
      </c>
      <c r="AT15" s="575"/>
      <c r="AU15" s="574"/>
      <c r="AV15" s="533"/>
    </row>
    <row r="16" spans="1:48" s="534" customFormat="1" ht="78" x14ac:dyDescent="0.35">
      <c r="A16" s="571">
        <v>2</v>
      </c>
      <c r="B16" s="76" t="s">
        <v>51</v>
      </c>
      <c r="C16" s="76" t="s">
        <v>52</v>
      </c>
      <c r="D16" s="369" t="s">
        <v>673</v>
      </c>
      <c r="E16" s="572"/>
      <c r="F16" s="432" t="s">
        <v>54</v>
      </c>
      <c r="G16" s="73" t="s">
        <v>674</v>
      </c>
      <c r="H16" s="75" t="s">
        <v>675</v>
      </c>
      <c r="I16" s="573" t="s">
        <v>676</v>
      </c>
      <c r="J16" s="214" t="s">
        <v>74</v>
      </c>
      <c r="K16" s="75" t="s">
        <v>677</v>
      </c>
      <c r="L16" s="214">
        <v>150</v>
      </c>
      <c r="M16" s="214">
        <v>200</v>
      </c>
      <c r="N16" s="214">
        <v>225</v>
      </c>
      <c r="O16" s="214">
        <v>225</v>
      </c>
      <c r="P16" s="214">
        <v>800</v>
      </c>
      <c r="Q16" s="75" t="s">
        <v>57</v>
      </c>
      <c r="R16" s="75" t="s">
        <v>678</v>
      </c>
      <c r="S16" s="75" t="s">
        <v>672</v>
      </c>
      <c r="T16" s="225" t="s">
        <v>679</v>
      </c>
      <c r="U16" s="574"/>
      <c r="V16" s="571">
        <f t="shared" ref="V16:V19" si="0">L16</f>
        <v>150</v>
      </c>
      <c r="W16" s="575"/>
      <c r="X16" s="575">
        <f t="shared" ref="X16:X19" si="1">W16/V16</f>
        <v>0</v>
      </c>
      <c r="Y16" s="575"/>
      <c r="Z16" s="574"/>
      <c r="AA16" s="571">
        <f t="shared" ref="AA16:AA19" si="2">M16</f>
        <v>200</v>
      </c>
      <c r="AB16" s="575"/>
      <c r="AC16" s="575">
        <f t="shared" ref="AC16:AC19" si="3">AB16/AA16</f>
        <v>0</v>
      </c>
      <c r="AD16" s="575"/>
      <c r="AE16" s="574"/>
      <c r="AF16" s="571">
        <f t="shared" ref="AF16:AF19" si="4">N16</f>
        <v>225</v>
      </c>
      <c r="AG16" s="575"/>
      <c r="AH16" s="575">
        <f t="shared" ref="AH16:AH19" si="5">AG16/AF16</f>
        <v>0</v>
      </c>
      <c r="AI16" s="575"/>
      <c r="AJ16" s="574"/>
      <c r="AK16" s="571">
        <f t="shared" ref="AK16:AK19" si="6">O16</f>
        <v>225</v>
      </c>
      <c r="AL16" s="575"/>
      <c r="AM16" s="575">
        <f t="shared" ref="AM16:AM19" si="7">AL16/AK16</f>
        <v>0</v>
      </c>
      <c r="AN16" s="575"/>
      <c r="AO16" s="574"/>
      <c r="AP16" s="571"/>
      <c r="AQ16" s="575">
        <f t="shared" ref="AQ16:AQ19" si="8">P16</f>
        <v>800</v>
      </c>
      <c r="AR16" s="575"/>
      <c r="AS16" s="575">
        <f t="shared" ref="AS16:AS19" si="9">AR16/AQ16</f>
        <v>0</v>
      </c>
      <c r="AT16" s="575"/>
      <c r="AU16" s="574"/>
      <c r="AV16" s="533"/>
    </row>
    <row r="17" spans="1:48" s="534" customFormat="1" ht="65" x14ac:dyDescent="0.35">
      <c r="A17" s="571">
        <v>4</v>
      </c>
      <c r="B17" s="76" t="s">
        <v>51</v>
      </c>
      <c r="C17" s="76" t="s">
        <v>52</v>
      </c>
      <c r="D17" s="506" t="s">
        <v>818</v>
      </c>
      <c r="E17" s="572"/>
      <c r="F17" s="432" t="s">
        <v>54</v>
      </c>
      <c r="G17" s="73" t="s">
        <v>680</v>
      </c>
      <c r="H17" s="429" t="s">
        <v>681</v>
      </c>
      <c r="I17" s="576" t="s">
        <v>682</v>
      </c>
      <c r="J17" s="214" t="s">
        <v>74</v>
      </c>
      <c r="K17" s="429" t="s">
        <v>683</v>
      </c>
      <c r="L17" s="214">
        <v>2</v>
      </c>
      <c r="M17" s="214">
        <v>2</v>
      </c>
      <c r="N17" s="214">
        <v>3</v>
      </c>
      <c r="O17" s="214">
        <v>3</v>
      </c>
      <c r="P17" s="214">
        <v>10</v>
      </c>
      <c r="Q17" s="214" t="s">
        <v>57</v>
      </c>
      <c r="R17" s="429" t="s">
        <v>684</v>
      </c>
      <c r="S17" s="429" t="s">
        <v>672</v>
      </c>
      <c r="T17" s="429" t="s">
        <v>684</v>
      </c>
      <c r="U17" s="574"/>
      <c r="V17" s="571">
        <f t="shared" si="0"/>
        <v>2</v>
      </c>
      <c r="W17" s="575"/>
      <c r="X17" s="575">
        <f t="shared" si="1"/>
        <v>0</v>
      </c>
      <c r="Y17" s="575"/>
      <c r="Z17" s="574"/>
      <c r="AA17" s="571">
        <f t="shared" si="2"/>
        <v>2</v>
      </c>
      <c r="AB17" s="575"/>
      <c r="AC17" s="575">
        <f t="shared" si="3"/>
        <v>0</v>
      </c>
      <c r="AD17" s="575"/>
      <c r="AE17" s="574"/>
      <c r="AF17" s="571">
        <f t="shared" si="4"/>
        <v>3</v>
      </c>
      <c r="AG17" s="575"/>
      <c r="AH17" s="575">
        <f t="shared" si="5"/>
        <v>0</v>
      </c>
      <c r="AI17" s="575"/>
      <c r="AJ17" s="574"/>
      <c r="AK17" s="571">
        <f t="shared" si="6"/>
        <v>3</v>
      </c>
      <c r="AL17" s="575"/>
      <c r="AM17" s="575">
        <f t="shared" si="7"/>
        <v>0</v>
      </c>
      <c r="AN17" s="575"/>
      <c r="AO17" s="574"/>
      <c r="AP17" s="571"/>
      <c r="AQ17" s="575">
        <f t="shared" si="8"/>
        <v>10</v>
      </c>
      <c r="AR17" s="575"/>
      <c r="AS17" s="575">
        <f t="shared" si="9"/>
        <v>0</v>
      </c>
      <c r="AT17" s="575"/>
      <c r="AU17" s="574"/>
      <c r="AV17" s="533"/>
    </row>
    <row r="18" spans="1:48" s="534" customFormat="1" ht="91" x14ac:dyDescent="0.3">
      <c r="A18" s="571">
        <v>5</v>
      </c>
      <c r="B18" s="76" t="s">
        <v>51</v>
      </c>
      <c r="C18" s="76" t="s">
        <v>52</v>
      </c>
      <c r="D18" s="577" t="s">
        <v>819</v>
      </c>
      <c r="E18" s="572"/>
      <c r="F18" s="432" t="s">
        <v>54</v>
      </c>
      <c r="G18" s="73" t="s">
        <v>820</v>
      </c>
      <c r="H18" s="429" t="s">
        <v>685</v>
      </c>
      <c r="I18" s="576" t="s">
        <v>82</v>
      </c>
      <c r="J18" s="214" t="s">
        <v>74</v>
      </c>
      <c r="K18" s="429" t="s">
        <v>686</v>
      </c>
      <c r="L18" s="214">
        <v>150</v>
      </c>
      <c r="M18" s="214">
        <v>200</v>
      </c>
      <c r="N18" s="214">
        <v>225</v>
      </c>
      <c r="O18" s="214">
        <v>225</v>
      </c>
      <c r="P18" s="214">
        <v>800</v>
      </c>
      <c r="Q18" s="214" t="s">
        <v>57</v>
      </c>
      <c r="R18" s="75" t="s">
        <v>678</v>
      </c>
      <c r="S18" s="429" t="s">
        <v>672</v>
      </c>
      <c r="T18" s="225" t="s">
        <v>679</v>
      </c>
      <c r="U18" s="574"/>
      <c r="V18" s="571">
        <f t="shared" si="0"/>
        <v>150</v>
      </c>
      <c r="W18" s="575"/>
      <c r="X18" s="575">
        <f t="shared" si="1"/>
        <v>0</v>
      </c>
      <c r="Y18" s="575"/>
      <c r="Z18" s="574"/>
      <c r="AA18" s="571">
        <f t="shared" si="2"/>
        <v>200</v>
      </c>
      <c r="AB18" s="575"/>
      <c r="AC18" s="575">
        <f t="shared" si="3"/>
        <v>0</v>
      </c>
      <c r="AD18" s="575"/>
      <c r="AE18" s="574"/>
      <c r="AF18" s="571">
        <f t="shared" si="4"/>
        <v>225</v>
      </c>
      <c r="AG18" s="575"/>
      <c r="AH18" s="575">
        <f t="shared" si="5"/>
        <v>0</v>
      </c>
      <c r="AI18" s="575"/>
      <c r="AJ18" s="574"/>
      <c r="AK18" s="571">
        <f t="shared" si="6"/>
        <v>225</v>
      </c>
      <c r="AL18" s="575"/>
      <c r="AM18" s="575">
        <f t="shared" si="7"/>
        <v>0</v>
      </c>
      <c r="AN18" s="575"/>
      <c r="AO18" s="574"/>
      <c r="AP18" s="571"/>
      <c r="AQ18" s="575">
        <f t="shared" si="8"/>
        <v>800</v>
      </c>
      <c r="AR18" s="575"/>
      <c r="AS18" s="575">
        <f t="shared" si="9"/>
        <v>0</v>
      </c>
      <c r="AT18" s="575"/>
      <c r="AU18" s="574"/>
      <c r="AV18" s="533"/>
    </row>
    <row r="19" spans="1:48" s="534" customFormat="1" ht="42.75" customHeight="1" x14ac:dyDescent="0.35">
      <c r="A19" s="578"/>
      <c r="B19" s="579"/>
      <c r="C19" s="580"/>
      <c r="D19" s="578"/>
      <c r="E19" s="581"/>
      <c r="F19" s="582"/>
      <c r="G19" s="582"/>
      <c r="H19" s="582"/>
      <c r="I19" s="583"/>
      <c r="J19" s="582"/>
      <c r="K19" s="582"/>
      <c r="L19" s="582"/>
      <c r="M19" s="582"/>
      <c r="N19" s="582"/>
      <c r="O19" s="582"/>
      <c r="P19" s="582"/>
      <c r="Q19" s="582"/>
      <c r="R19" s="582"/>
      <c r="S19" s="582"/>
      <c r="T19" s="582"/>
      <c r="U19" s="584"/>
      <c r="V19" s="578">
        <f t="shared" si="0"/>
        <v>0</v>
      </c>
      <c r="W19" s="582"/>
      <c r="X19" s="582" t="e">
        <f t="shared" si="1"/>
        <v>#DIV/0!</v>
      </c>
      <c r="Y19" s="582"/>
      <c r="Z19" s="584"/>
      <c r="AA19" s="578">
        <f t="shared" si="2"/>
        <v>0</v>
      </c>
      <c r="AB19" s="582"/>
      <c r="AC19" s="582" t="e">
        <f t="shared" si="3"/>
        <v>#DIV/0!</v>
      </c>
      <c r="AD19" s="582"/>
      <c r="AE19" s="584"/>
      <c r="AF19" s="578">
        <f t="shared" si="4"/>
        <v>0</v>
      </c>
      <c r="AG19" s="582"/>
      <c r="AH19" s="582" t="e">
        <f t="shared" si="5"/>
        <v>#DIV/0!</v>
      </c>
      <c r="AI19" s="582"/>
      <c r="AJ19" s="584"/>
      <c r="AK19" s="578">
        <f t="shared" si="6"/>
        <v>0</v>
      </c>
      <c r="AL19" s="582"/>
      <c r="AM19" s="582" t="e">
        <f t="shared" si="7"/>
        <v>#DIV/0!</v>
      </c>
      <c r="AN19" s="582"/>
      <c r="AO19" s="584"/>
      <c r="AP19" s="578"/>
      <c r="AQ19" s="582">
        <f t="shared" si="8"/>
        <v>0</v>
      </c>
      <c r="AR19" s="582"/>
      <c r="AS19" s="582" t="e">
        <f t="shared" si="9"/>
        <v>#DIV/0!</v>
      </c>
      <c r="AT19" s="582"/>
      <c r="AU19" s="584"/>
      <c r="AV19" s="533"/>
    </row>
    <row r="20" spans="1:48" s="547" customFormat="1" ht="30" customHeight="1" x14ac:dyDescent="0.35">
      <c r="A20" s="585"/>
      <c r="B20" s="586"/>
      <c r="C20" s="587" t="s">
        <v>132</v>
      </c>
      <c r="D20" s="585"/>
      <c r="E20" s="588">
        <f>SUM(E19:E19)</f>
        <v>0</v>
      </c>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85"/>
      <c r="AL20" s="585"/>
      <c r="AM20" s="585"/>
      <c r="AN20" s="585"/>
      <c r="AO20" s="585"/>
      <c r="AP20" s="585"/>
      <c r="AQ20" s="585"/>
      <c r="AR20" s="585"/>
      <c r="AS20" s="585"/>
      <c r="AT20" s="585"/>
      <c r="AU20" s="585"/>
      <c r="AV20" s="535"/>
    </row>
    <row r="21" spans="1:48" ht="36" customHeight="1" thickBot="1" x14ac:dyDescent="0.4">
      <c r="A21" s="589"/>
      <c r="B21" s="957" t="s">
        <v>133</v>
      </c>
      <c r="C21" s="958"/>
      <c r="D21" s="959"/>
      <c r="E21" s="590" t="e">
        <f>+E20+#REF!</f>
        <v>#REF!</v>
      </c>
      <c r="F21" s="591"/>
      <c r="G21" s="592"/>
      <c r="H21" s="592"/>
      <c r="I21" s="593"/>
      <c r="J21" s="592"/>
      <c r="K21" s="592"/>
      <c r="L21" s="592"/>
      <c r="M21" s="592"/>
      <c r="N21" s="592"/>
      <c r="O21" s="592"/>
      <c r="P21" s="592"/>
      <c r="Q21" s="592"/>
      <c r="R21" s="592"/>
      <c r="S21" s="592"/>
      <c r="T21" s="592"/>
      <c r="U21" s="592"/>
      <c r="V21" s="589"/>
      <c r="W21" s="594" t="s">
        <v>134</v>
      </c>
      <c r="X21" s="595" t="e">
        <f>AVERAGE(X15:X19)</f>
        <v>#DIV/0!</v>
      </c>
      <c r="Y21" s="591"/>
      <c r="Z21" s="592"/>
      <c r="AA21" s="589"/>
      <c r="AB21" s="596" t="s">
        <v>135</v>
      </c>
      <c r="AC21" s="597" t="e">
        <f>AVERAGE(AC15:AC19)</f>
        <v>#DIV/0!</v>
      </c>
      <c r="AD21" s="591"/>
      <c r="AE21" s="592"/>
      <c r="AF21" s="589"/>
      <c r="AG21" s="598" t="s">
        <v>136</v>
      </c>
      <c r="AH21" s="599" t="e">
        <f>AVERAGE(AH15:AH19)</f>
        <v>#DIV/0!</v>
      </c>
      <c r="AI21" s="591"/>
      <c r="AJ21" s="592"/>
      <c r="AK21" s="589"/>
      <c r="AL21" s="600" t="s">
        <v>137</v>
      </c>
      <c r="AM21" s="601" t="e">
        <f>AVERAGE(AM15:AM19)</f>
        <v>#DIV/0!</v>
      </c>
      <c r="AN21" s="602"/>
      <c r="AO21" s="592"/>
      <c r="AP21" s="960" t="s">
        <v>138</v>
      </c>
      <c r="AQ21" s="961"/>
      <c r="AR21" s="962"/>
      <c r="AS21" s="603" t="e">
        <f>AVERAGE(AS15:AS19)</f>
        <v>#DIV/0!</v>
      </c>
      <c r="AT21" s="592"/>
      <c r="AU21" s="592"/>
    </row>
    <row r="22" spans="1:48" x14ac:dyDescent="0.35">
      <c r="B22" s="605"/>
      <c r="C22" s="605"/>
      <c r="D22" s="592"/>
      <c r="E22" s="592"/>
      <c r="W22" s="592"/>
      <c r="X22" s="592"/>
      <c r="AB22" s="592"/>
      <c r="AC22" s="592"/>
      <c r="AG22" s="592"/>
      <c r="AH22" s="592"/>
      <c r="AL22" s="592"/>
      <c r="AM22" s="592"/>
      <c r="AO22" s="592"/>
      <c r="AP22" s="592"/>
      <c r="AQ22" s="592"/>
      <c r="AR22" s="592"/>
      <c r="AS22" s="592"/>
    </row>
    <row r="23" spans="1:48" x14ac:dyDescent="0.35"/>
    <row r="24" spans="1:48" ht="15" thickBot="1" x14ac:dyDescent="0.4">
      <c r="D24" s="608"/>
      <c r="E24" s="608"/>
      <c r="F24" s="608"/>
      <c r="G24" s="608"/>
      <c r="H24" s="608"/>
      <c r="I24" s="609"/>
      <c r="J24" s="608"/>
      <c r="K24" s="608"/>
      <c r="L24" s="608"/>
      <c r="M24" s="608"/>
      <c r="N24" s="608"/>
      <c r="O24" s="608"/>
      <c r="P24" s="608"/>
    </row>
    <row r="25" spans="1:48" ht="15" thickBot="1" x14ac:dyDescent="0.4">
      <c r="C25" s="610"/>
      <c r="D25" s="963" t="s">
        <v>139</v>
      </c>
      <c r="E25" s="964"/>
      <c r="F25" s="963" t="s">
        <v>140</v>
      </c>
      <c r="G25" s="965"/>
      <c r="H25" s="965"/>
      <c r="I25" s="964"/>
      <c r="J25" s="963" t="s">
        <v>141</v>
      </c>
      <c r="K25" s="965"/>
      <c r="L25" s="965"/>
      <c r="M25" s="965"/>
      <c r="N25" s="965"/>
      <c r="O25" s="965"/>
      <c r="P25" s="964"/>
      <c r="Q25" s="611"/>
    </row>
    <row r="26" spans="1:48" ht="14.25" customHeight="1" x14ac:dyDescent="0.35">
      <c r="C26" s="610"/>
      <c r="D26" s="966" t="s">
        <v>142</v>
      </c>
      <c r="E26" s="967"/>
      <c r="F26" s="970" t="s">
        <v>143</v>
      </c>
      <c r="G26" s="971"/>
      <c r="H26" s="971"/>
      <c r="I26" s="967"/>
      <c r="J26" s="973" t="s">
        <v>144</v>
      </c>
      <c r="K26" s="974"/>
      <c r="L26" s="974"/>
      <c r="M26" s="974"/>
      <c r="N26" s="974"/>
      <c r="O26" s="974"/>
      <c r="P26" s="975"/>
      <c r="Q26" s="611"/>
    </row>
    <row r="27" spans="1:48" ht="39" customHeight="1" thickBot="1" x14ac:dyDescent="0.4">
      <c r="C27" s="610"/>
      <c r="D27" s="968"/>
      <c r="E27" s="969"/>
      <c r="F27" s="968"/>
      <c r="G27" s="972"/>
      <c r="H27" s="972"/>
      <c r="I27" s="969"/>
      <c r="J27" s="976" t="s">
        <v>145</v>
      </c>
      <c r="K27" s="977"/>
      <c r="L27" s="977"/>
      <c r="M27" s="977"/>
      <c r="N27" s="977"/>
      <c r="O27" s="977"/>
      <c r="P27" s="978"/>
      <c r="Q27" s="611"/>
    </row>
    <row r="28" spans="1:48" x14ac:dyDescent="0.35">
      <c r="D28" s="592"/>
      <c r="E28" s="592"/>
      <c r="F28" s="592"/>
      <c r="G28" s="592"/>
      <c r="H28" s="592"/>
      <c r="I28" s="593"/>
      <c r="J28" s="592"/>
      <c r="K28" s="592"/>
      <c r="L28" s="592"/>
      <c r="M28" s="592"/>
      <c r="N28" s="592"/>
      <c r="O28" s="592"/>
      <c r="P28" s="592"/>
    </row>
    <row r="29" spans="1:48" x14ac:dyDescent="0.35"/>
    <row r="30" spans="1:48" x14ac:dyDescent="0.35"/>
    <row r="31" spans="1:48" x14ac:dyDescent="0.35"/>
    <row r="32" spans="1:48" x14ac:dyDescent="0.35"/>
    <row r="41" x14ac:dyDescent="0.35"/>
    <row r="42" x14ac:dyDescent="0.35"/>
    <row r="43" x14ac:dyDescent="0.35"/>
    <row r="44" x14ac:dyDescent="0.35"/>
    <row r="45" x14ac:dyDescent="0.35"/>
    <row r="80" spans="6:17" hidden="1" x14ac:dyDescent="0.35">
      <c r="F80" s="604" t="s">
        <v>146</v>
      </c>
      <c r="J80" s="604" t="s">
        <v>115</v>
      </c>
      <c r="Q80" s="604" t="s">
        <v>147</v>
      </c>
    </row>
    <row r="81" spans="6:17" hidden="1" x14ac:dyDescent="0.35">
      <c r="F81" s="604" t="s">
        <v>148</v>
      </c>
      <c r="J81" s="604" t="s">
        <v>112</v>
      </c>
      <c r="Q81" s="604" t="s">
        <v>109</v>
      </c>
    </row>
    <row r="82" spans="6:17" hidden="1" x14ac:dyDescent="0.35">
      <c r="F82" s="604" t="s">
        <v>149</v>
      </c>
      <c r="J82" s="604" t="s">
        <v>107</v>
      </c>
      <c r="Q82" s="604" t="s">
        <v>150</v>
      </c>
    </row>
    <row r="83" spans="6:17" hidden="1" x14ac:dyDescent="0.35">
      <c r="F83" s="604" t="s">
        <v>151</v>
      </c>
      <c r="J83" s="604" t="s">
        <v>152</v>
      </c>
    </row>
    <row r="89" spans="6:17" x14ac:dyDescent="0.35"/>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26:E27"/>
    <mergeCell ref="F26:I27"/>
    <mergeCell ref="J26:P26"/>
    <mergeCell ref="J27:P27"/>
    <mergeCell ref="AP12:AU12"/>
    <mergeCell ref="V13:Z13"/>
    <mergeCell ref="AA13:AE13"/>
    <mergeCell ref="AF13:AJ13"/>
    <mergeCell ref="AK13:AO13"/>
    <mergeCell ref="AP13:AU13"/>
    <mergeCell ref="AK12:AO12"/>
    <mergeCell ref="B21:D21"/>
    <mergeCell ref="AP21:AR21"/>
    <mergeCell ref="D25:E25"/>
    <mergeCell ref="F25:I25"/>
    <mergeCell ref="J25:P25"/>
  </mergeCells>
  <dataValidations count="8">
    <dataValidation type="list" allowBlank="1" showInputMessage="1" showErrorMessage="1" sqref="Q19" xr:uid="{164BFEC6-9ACB-4B05-86E2-946368D4C493}">
      <formula1>$Q$80:$Q$82</formula1>
    </dataValidation>
    <dataValidation type="list" allowBlank="1" showInputMessage="1" showErrorMessage="1" sqref="J19" xr:uid="{CC09FA50-B508-4F22-90A5-FA8F4F7A6083}">
      <formula1>$J$80:$J$83</formula1>
    </dataValidation>
    <dataValidation type="list" allowBlank="1" showInputMessage="1" showErrorMessage="1" sqref="F19" xr:uid="{F3B30CFB-9DDC-40EB-9BC4-61C2F7F35E6B}">
      <formula1>$F$80:$F$83</formula1>
    </dataValidation>
    <dataValidation type="list" allowBlank="1" showInputMessage="1" showErrorMessage="1" sqref="Q17:Q18" xr:uid="{EFF4F69C-CC10-40F9-9D0D-4374FDD3F5BF}">
      <formula1>$CT$10:$CT$12</formula1>
    </dataValidation>
    <dataValidation type="list" allowBlank="1" showInputMessage="1" showErrorMessage="1" sqref="J16:J18" xr:uid="{3DDDEBBD-7EFF-453B-9C50-3DD5B621D6F0}">
      <formula1>$CS$10:$CS$13</formula1>
    </dataValidation>
    <dataValidation type="list" allowBlank="1" showInputMessage="1" showErrorMessage="1" sqref="F15:F18" xr:uid="{7F1BB4BE-5087-43C4-98D2-ADEDEADB8A0C}">
      <formula1>$CR$10:$CR$11</formula1>
    </dataValidation>
    <dataValidation type="list" allowBlank="1" showInputMessage="1" showErrorMessage="1" sqref="Q15:Q16" xr:uid="{74DA9D8F-6D05-4F33-9A30-418A86290A58}">
      <formula1>INDICADOR</formula1>
    </dataValidation>
    <dataValidation type="list" allowBlank="1" showInputMessage="1" showErrorMessage="1" sqref="J15" xr:uid="{1E691742-2DDE-4247-AE89-F70866D0644F}">
      <formula1>PROGRAMACION</formula1>
    </dataValidation>
  </dataValidations>
  <pageMargins left="0.7" right="0.7" top="0.75" bottom="0.75" header="0.3" footer="0.3"/>
  <pageSetup scale="10"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C3C97-A41F-4A3E-A797-ECCE56ECD8C7}">
  <sheetPr>
    <tabColor rgb="FF92D050"/>
  </sheetPr>
  <dimension ref="A1:CO13"/>
  <sheetViews>
    <sheetView zoomScale="80" zoomScaleNormal="80" workbookViewId="0">
      <selection sqref="A1:C1"/>
    </sheetView>
  </sheetViews>
  <sheetFormatPr baseColWidth="10" defaultColWidth="10.81640625" defaultRowHeight="14.5" x14ac:dyDescent="0.35"/>
  <cols>
    <col min="1" max="1" width="6.81640625" customWidth="1"/>
    <col min="2" max="2" width="25.54296875" customWidth="1"/>
    <col min="3" max="3" width="20.7265625" customWidth="1"/>
    <col min="4" max="4" width="40" customWidth="1"/>
    <col min="6" max="7" width="13" customWidth="1"/>
    <col min="11" max="14" width="9.1796875" customWidth="1"/>
    <col min="15" max="15" width="15.453125" customWidth="1"/>
    <col min="16" max="16" width="12.1796875" customWidth="1"/>
    <col min="17" max="17" width="14.7265625" customWidth="1"/>
    <col min="18" max="18" width="14.1796875" customWidth="1"/>
    <col min="19" max="19" width="15.453125" customWidth="1"/>
    <col min="20" max="20" width="14.1796875" customWidth="1"/>
    <col min="21" max="21" width="14.54296875" customWidth="1"/>
    <col min="22" max="47" width="0" hidden="1" customWidth="1"/>
    <col min="87" max="88" width="0" hidden="1" customWidth="1"/>
    <col min="89" max="93" width="10.81640625" hidden="1" customWidth="1"/>
  </cols>
  <sheetData>
    <row r="1" spans="1:93" s="385" customFormat="1" ht="13" x14ac:dyDescent="0.3">
      <c r="A1" s="917" t="s">
        <v>2</v>
      </c>
      <c r="B1" s="917"/>
      <c r="C1" s="917"/>
    </row>
    <row r="2" spans="1:93" s="385" customFormat="1" ht="14.5" customHeight="1" x14ac:dyDescent="0.3">
      <c r="A2" s="917" t="s">
        <v>514</v>
      </c>
      <c r="B2" s="917"/>
      <c r="C2" s="917"/>
    </row>
    <row r="3" spans="1:93" s="385" customFormat="1" ht="14.5" customHeight="1" x14ac:dyDescent="0.3">
      <c r="A3" s="917">
        <v>2021</v>
      </c>
      <c r="B3" s="917"/>
      <c r="C3" s="917"/>
    </row>
    <row r="4" spans="1:93" s="385" customFormat="1" ht="13" x14ac:dyDescent="0.3"/>
    <row r="5" spans="1:93" s="385" customFormat="1" ht="17.5" customHeight="1" x14ac:dyDescent="0.3">
      <c r="A5" s="918" t="s">
        <v>515</v>
      </c>
      <c r="B5" s="918"/>
      <c r="C5" s="386" t="s">
        <v>728</v>
      </c>
    </row>
    <row r="6" spans="1:93" s="385" customFormat="1" ht="17.5" customHeight="1" x14ac:dyDescent="0.3">
      <c r="A6" s="918" t="s">
        <v>804</v>
      </c>
      <c r="B6" s="918"/>
      <c r="C6" s="387" t="s">
        <v>729</v>
      </c>
    </row>
    <row r="7" spans="1:93" s="385" customFormat="1" ht="13.5" thickBot="1" x14ac:dyDescent="0.35"/>
    <row r="8" spans="1:93" s="389" customFormat="1" ht="13" x14ac:dyDescent="0.35">
      <c r="A8" s="913" t="s">
        <v>17</v>
      </c>
      <c r="B8" s="914"/>
      <c r="C8" s="914"/>
      <c r="D8" s="922" t="s">
        <v>18</v>
      </c>
      <c r="E8" s="923"/>
      <c r="F8" s="923"/>
      <c r="G8" s="923"/>
      <c r="H8" s="923"/>
      <c r="I8" s="923"/>
      <c r="J8" s="923"/>
      <c r="K8" s="923"/>
      <c r="L8" s="923"/>
      <c r="M8" s="923"/>
      <c r="N8" s="923"/>
      <c r="O8" s="923"/>
      <c r="P8" s="923"/>
      <c r="Q8" s="923"/>
      <c r="R8" s="923"/>
      <c r="S8" s="923"/>
      <c r="T8" s="923"/>
      <c r="U8" s="923"/>
      <c r="V8" s="926" t="s">
        <v>19</v>
      </c>
      <c r="W8" s="927"/>
      <c r="X8" s="927"/>
      <c r="Y8" s="927"/>
      <c r="Z8" s="928"/>
      <c r="AA8" s="929" t="s">
        <v>19</v>
      </c>
      <c r="AB8" s="930"/>
      <c r="AC8" s="930"/>
      <c r="AD8" s="930"/>
      <c r="AE8" s="931"/>
      <c r="AF8" s="926" t="s">
        <v>19</v>
      </c>
      <c r="AG8" s="927"/>
      <c r="AH8" s="927"/>
      <c r="AI8" s="927"/>
      <c r="AJ8" s="928"/>
      <c r="AK8" s="932" t="s">
        <v>19</v>
      </c>
      <c r="AL8" s="933"/>
      <c r="AM8" s="933"/>
      <c r="AN8" s="933"/>
      <c r="AO8" s="934"/>
      <c r="AP8" s="935" t="s">
        <v>19</v>
      </c>
      <c r="AQ8" s="936"/>
      <c r="AR8" s="936"/>
      <c r="AS8" s="936"/>
      <c r="AT8" s="936"/>
      <c r="AU8" s="937"/>
      <c r="AV8" s="388"/>
      <c r="CJ8" s="390"/>
      <c r="CK8" s="390"/>
      <c r="CL8" s="390"/>
      <c r="CM8" s="390"/>
      <c r="CN8" s="390"/>
    </row>
    <row r="9" spans="1:93" s="389" customFormat="1" ht="13" x14ac:dyDescent="0.35">
      <c r="A9" s="915"/>
      <c r="B9" s="916"/>
      <c r="C9" s="916"/>
      <c r="D9" s="924"/>
      <c r="E9" s="925"/>
      <c r="F9" s="925"/>
      <c r="G9" s="925"/>
      <c r="H9" s="925"/>
      <c r="I9" s="925"/>
      <c r="J9" s="925"/>
      <c r="K9" s="925"/>
      <c r="L9" s="925"/>
      <c r="M9" s="925"/>
      <c r="N9" s="925"/>
      <c r="O9" s="925"/>
      <c r="P9" s="925"/>
      <c r="Q9" s="925"/>
      <c r="R9" s="925"/>
      <c r="S9" s="925"/>
      <c r="T9" s="925"/>
      <c r="U9" s="925"/>
      <c r="V9" s="938" t="s">
        <v>20</v>
      </c>
      <c r="W9" s="939"/>
      <c r="X9" s="939"/>
      <c r="Y9" s="939"/>
      <c r="Z9" s="940"/>
      <c r="AA9" s="941" t="s">
        <v>21</v>
      </c>
      <c r="AB9" s="942"/>
      <c r="AC9" s="942"/>
      <c r="AD9" s="942"/>
      <c r="AE9" s="943"/>
      <c r="AF9" s="938" t="s">
        <v>22</v>
      </c>
      <c r="AG9" s="939"/>
      <c r="AH9" s="939"/>
      <c r="AI9" s="939"/>
      <c r="AJ9" s="940"/>
      <c r="AK9" s="944" t="s">
        <v>23</v>
      </c>
      <c r="AL9" s="945"/>
      <c r="AM9" s="945"/>
      <c r="AN9" s="945"/>
      <c r="AO9" s="946"/>
      <c r="AP9" s="919" t="s">
        <v>24</v>
      </c>
      <c r="AQ9" s="920"/>
      <c r="AR9" s="920"/>
      <c r="AS9" s="920"/>
      <c r="AT9" s="920"/>
      <c r="AU9" s="921"/>
      <c r="AV9" s="388"/>
      <c r="CI9" s="391"/>
      <c r="CJ9" s="392" t="s">
        <v>518</v>
      </c>
      <c r="CK9" s="392" t="s">
        <v>805</v>
      </c>
      <c r="CL9" s="392"/>
      <c r="CM9" s="392" t="s">
        <v>519</v>
      </c>
      <c r="CN9" s="392" t="s">
        <v>520</v>
      </c>
      <c r="CO9" s="388"/>
    </row>
    <row r="10" spans="1:93" s="389" customFormat="1" ht="52" x14ac:dyDescent="0.35">
      <c r="A10" s="393" t="s">
        <v>25</v>
      </c>
      <c r="B10" s="393" t="s">
        <v>26</v>
      </c>
      <c r="C10" s="393" t="s">
        <v>521</v>
      </c>
      <c r="D10" s="394" t="s">
        <v>522</v>
      </c>
      <c r="E10" s="395" t="s">
        <v>30</v>
      </c>
      <c r="F10" s="395" t="s">
        <v>31</v>
      </c>
      <c r="G10" s="395" t="s">
        <v>32</v>
      </c>
      <c r="H10" s="395" t="s">
        <v>523</v>
      </c>
      <c r="I10" s="395" t="s">
        <v>34</v>
      </c>
      <c r="J10" s="395" t="s">
        <v>35</v>
      </c>
      <c r="K10" s="395" t="s">
        <v>36</v>
      </c>
      <c r="L10" s="395" t="s">
        <v>37</v>
      </c>
      <c r="M10" s="395" t="s">
        <v>38</v>
      </c>
      <c r="N10" s="395" t="s">
        <v>39</v>
      </c>
      <c r="O10" s="395" t="s">
        <v>40</v>
      </c>
      <c r="P10" s="395" t="s">
        <v>41</v>
      </c>
      <c r="Q10" s="395" t="s">
        <v>524</v>
      </c>
      <c r="R10" s="395" t="s">
        <v>42</v>
      </c>
      <c r="S10" s="395" t="s">
        <v>43</v>
      </c>
      <c r="T10" s="395" t="s">
        <v>525</v>
      </c>
      <c r="U10" s="395" t="s">
        <v>44</v>
      </c>
      <c r="V10" s="396" t="s">
        <v>46</v>
      </c>
      <c r="W10" s="397" t="s">
        <v>47</v>
      </c>
      <c r="X10" s="397" t="s">
        <v>48</v>
      </c>
      <c r="Y10" s="397" t="s">
        <v>49</v>
      </c>
      <c r="Z10" s="398" t="s">
        <v>50</v>
      </c>
      <c r="AA10" s="399" t="s">
        <v>46</v>
      </c>
      <c r="AB10" s="400" t="s">
        <v>47</v>
      </c>
      <c r="AC10" s="400" t="s">
        <v>48</v>
      </c>
      <c r="AD10" s="400" t="s">
        <v>49</v>
      </c>
      <c r="AE10" s="401" t="s">
        <v>50</v>
      </c>
      <c r="AF10" s="396" t="s">
        <v>46</v>
      </c>
      <c r="AG10" s="397" t="s">
        <v>47</v>
      </c>
      <c r="AH10" s="397" t="s">
        <v>48</v>
      </c>
      <c r="AI10" s="397" t="s">
        <v>49</v>
      </c>
      <c r="AJ10" s="398" t="s">
        <v>50</v>
      </c>
      <c r="AK10" s="402" t="s">
        <v>46</v>
      </c>
      <c r="AL10" s="403" t="s">
        <v>47</v>
      </c>
      <c r="AM10" s="403" t="s">
        <v>48</v>
      </c>
      <c r="AN10" s="403" t="s">
        <v>49</v>
      </c>
      <c r="AO10" s="404" t="s">
        <v>50</v>
      </c>
      <c r="AP10" s="405" t="s">
        <v>31</v>
      </c>
      <c r="AQ10" s="406" t="s">
        <v>46</v>
      </c>
      <c r="AR10" s="406" t="s">
        <v>47</v>
      </c>
      <c r="AS10" s="406" t="s">
        <v>48</v>
      </c>
      <c r="AT10" s="406" t="s">
        <v>49</v>
      </c>
      <c r="AU10" s="407" t="s">
        <v>50</v>
      </c>
      <c r="AV10" s="388"/>
      <c r="CI10" s="391"/>
      <c r="CJ10" s="434" t="s">
        <v>414</v>
      </c>
      <c r="CK10" s="434" t="s">
        <v>413</v>
      </c>
      <c r="CL10" s="72" t="s">
        <v>54</v>
      </c>
      <c r="CM10" s="72" t="s">
        <v>56</v>
      </c>
      <c r="CN10" s="409" t="s">
        <v>189</v>
      </c>
      <c r="CO10" s="388"/>
    </row>
    <row r="11" spans="1:93" s="427" customFormat="1" ht="104.5" x14ac:dyDescent="0.35">
      <c r="A11" s="408"/>
      <c r="B11" s="72" t="s">
        <v>413</v>
      </c>
      <c r="C11" s="72" t="s">
        <v>186</v>
      </c>
      <c r="D11" s="380" t="s">
        <v>814</v>
      </c>
      <c r="E11" s="625" t="s">
        <v>54</v>
      </c>
      <c r="F11" s="381" t="s">
        <v>730</v>
      </c>
      <c r="G11" s="381" t="s">
        <v>731</v>
      </c>
      <c r="H11" s="410">
        <v>0</v>
      </c>
      <c r="I11" s="408" t="s">
        <v>56</v>
      </c>
      <c r="J11" s="408" t="s">
        <v>732</v>
      </c>
      <c r="K11" s="433">
        <v>15</v>
      </c>
      <c r="L11" s="408">
        <v>20</v>
      </c>
      <c r="M11" s="408">
        <v>30</v>
      </c>
      <c r="N11" s="408">
        <v>35</v>
      </c>
      <c r="O11" s="521">
        <v>1</v>
      </c>
      <c r="P11" s="408" t="s">
        <v>57</v>
      </c>
      <c r="Q11" s="443" t="s">
        <v>733</v>
      </c>
      <c r="R11" s="381" t="s">
        <v>734</v>
      </c>
      <c r="S11" s="381" t="s">
        <v>735</v>
      </c>
      <c r="T11" s="423"/>
      <c r="U11" s="381" t="s">
        <v>736</v>
      </c>
      <c r="V11" s="413"/>
      <c r="W11" s="408"/>
      <c r="X11" s="414"/>
      <c r="Y11" s="408"/>
      <c r="Z11" s="424"/>
      <c r="AA11" s="413"/>
      <c r="AB11" s="408"/>
      <c r="AC11" s="414"/>
      <c r="AD11" s="408"/>
      <c r="AE11" s="424"/>
      <c r="AF11" s="413"/>
      <c r="AG11" s="408"/>
      <c r="AH11" s="414"/>
      <c r="AI11" s="408"/>
      <c r="AJ11" s="424"/>
      <c r="AK11" s="413"/>
      <c r="AL11" s="408"/>
      <c r="AM11" s="414"/>
      <c r="AN11" s="408"/>
      <c r="AO11" s="424"/>
      <c r="AP11" s="425"/>
      <c r="AQ11" s="414"/>
      <c r="AR11" s="408"/>
      <c r="AS11" s="414"/>
      <c r="AT11" s="408"/>
      <c r="AU11" s="424"/>
      <c r="AV11" s="426"/>
      <c r="CI11" s="428"/>
      <c r="CJ11" s="433"/>
      <c r="CK11"/>
      <c r="CL11" s="433"/>
      <c r="CM11" s="433"/>
      <c r="CN11" s="433"/>
      <c r="CO11" s="426"/>
    </row>
    <row r="12" spans="1:93" s="427" customFormat="1" ht="91" x14ac:dyDescent="0.3">
      <c r="A12" s="408"/>
      <c r="B12" s="72" t="s">
        <v>413</v>
      </c>
      <c r="C12" s="72" t="s">
        <v>186</v>
      </c>
      <c r="D12" s="380" t="s">
        <v>737</v>
      </c>
      <c r="E12" s="380" t="s">
        <v>60</v>
      </c>
      <c r="F12" s="381" t="s">
        <v>738</v>
      </c>
      <c r="G12" s="381" t="s">
        <v>739</v>
      </c>
      <c r="H12" s="410">
        <v>0</v>
      </c>
      <c r="I12" s="408" t="s">
        <v>56</v>
      </c>
      <c r="J12" s="408" t="s">
        <v>732</v>
      </c>
      <c r="K12" s="627">
        <v>15</v>
      </c>
      <c r="L12" s="408">
        <v>20</v>
      </c>
      <c r="M12" s="408">
        <v>30</v>
      </c>
      <c r="N12" s="408">
        <v>35</v>
      </c>
      <c r="O12" s="521">
        <v>1</v>
      </c>
      <c r="P12" s="408" t="s">
        <v>57</v>
      </c>
      <c r="Q12" s="443" t="s">
        <v>733</v>
      </c>
      <c r="R12" s="381" t="s">
        <v>740</v>
      </c>
      <c r="S12" s="381" t="s">
        <v>741</v>
      </c>
      <c r="T12" s="423"/>
      <c r="U12" s="381" t="s">
        <v>736</v>
      </c>
      <c r="V12" s="413" t="str">
        <f>J12</f>
        <v xml:space="preserve">Estrategia </v>
      </c>
      <c r="W12" s="408"/>
      <c r="X12" s="414" t="e">
        <f t="shared" ref="X12" si="0">W12/V12</f>
        <v>#VALUE!</v>
      </c>
      <c r="Y12" s="408"/>
      <c r="Z12" s="424"/>
      <c r="AA12" s="413">
        <f>L12</f>
        <v>20</v>
      </c>
      <c r="AB12" s="408"/>
      <c r="AC12" s="414">
        <f t="shared" ref="AC12" si="1">AB12/AA12</f>
        <v>0</v>
      </c>
      <c r="AD12" s="408"/>
      <c r="AE12" s="424"/>
      <c r="AF12" s="413">
        <f>M12</f>
        <v>30</v>
      </c>
      <c r="AG12" s="408"/>
      <c r="AH12" s="414">
        <f t="shared" ref="AH12" si="2">AG12/AF12</f>
        <v>0</v>
      </c>
      <c r="AI12" s="408"/>
      <c r="AJ12" s="424"/>
      <c r="AK12" s="413">
        <f>N12</f>
        <v>35</v>
      </c>
      <c r="AL12" s="408"/>
      <c r="AM12" s="414">
        <f t="shared" ref="AM12" si="3">AL12/AK12</f>
        <v>0</v>
      </c>
      <c r="AN12" s="408"/>
      <c r="AO12" s="424"/>
      <c r="AP12" s="425"/>
      <c r="AQ12" s="414">
        <f>O12</f>
        <v>1</v>
      </c>
      <c r="AR12" s="408"/>
      <c r="AS12" s="414">
        <f t="shared" ref="AS12" si="4">AR12/AQ12</f>
        <v>0</v>
      </c>
      <c r="AT12" s="408"/>
      <c r="AU12" s="424"/>
      <c r="AV12" s="426"/>
      <c r="CJ12" s="627"/>
      <c r="CK12" s="627"/>
      <c r="CL12" s="627"/>
      <c r="CM12" s="627"/>
      <c r="CN12" s="627"/>
    </row>
    <row r="13" spans="1:93" s="433" customFormat="1" x14ac:dyDescent="0.35">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row>
  </sheetData>
  <mergeCells count="17">
    <mergeCell ref="A8:C9"/>
    <mergeCell ref="A1:C1"/>
    <mergeCell ref="A2:C2"/>
    <mergeCell ref="A3:C3"/>
    <mergeCell ref="A5:B5"/>
    <mergeCell ref="A6:B6"/>
    <mergeCell ref="AP9:AU9"/>
    <mergeCell ref="D8:U9"/>
    <mergeCell ref="V8:Z8"/>
    <mergeCell ref="AA8:AE8"/>
    <mergeCell ref="AF8:AJ8"/>
    <mergeCell ref="AK8:AO8"/>
    <mergeCell ref="AP8:AU8"/>
    <mergeCell ref="V9:Z9"/>
    <mergeCell ref="AA9:AE9"/>
    <mergeCell ref="AF9:AJ9"/>
    <mergeCell ref="AK9:AO9"/>
  </mergeCells>
  <dataValidations count="5">
    <dataValidation type="list" allowBlank="1" showInputMessage="1" showErrorMessage="1" sqref="E11:E12" xr:uid="{20F3A94F-F70F-4443-870D-1F84F4C0D790}">
      <formula1>$CL$10:$CL$10</formula1>
    </dataValidation>
    <dataValidation type="list" allowBlank="1" showInputMessage="1" showErrorMessage="1" sqref="I11:I12" xr:uid="{F1C83030-A4EB-461F-A8D5-542A57A35917}">
      <formula1>$CM$10:$CM$10</formula1>
    </dataValidation>
    <dataValidation type="list" allowBlank="1" showInputMessage="1" showErrorMessage="1" sqref="P11:P12" xr:uid="{50A7F8FB-F6B1-4F51-A31C-7096CE516F19}">
      <formula1>$CN$10:$CN$10</formula1>
    </dataValidation>
    <dataValidation type="list" allowBlank="1" showInputMessage="1" showErrorMessage="1" sqref="B11:B12" xr:uid="{B9F43619-C410-4B18-9AE1-B35C4AE035A5}">
      <formula1>$CK$10:$CK$10</formula1>
    </dataValidation>
    <dataValidation type="list" allowBlank="1" showInputMessage="1" showErrorMessage="1" sqref="C11:C12" xr:uid="{222CBC66-9D48-4AD9-B52E-2F156AEE5780}">
      <formula1>$CJ$10:$CJ$10</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9C8ED-ABC6-4951-B370-F61264A3E28E}">
  <dimension ref="A1:AV103"/>
  <sheetViews>
    <sheetView view="pageBreakPreview" zoomScale="70" zoomScaleNormal="70" zoomScaleSheetLayoutView="70" workbookViewId="0">
      <selection sqref="A1:U1"/>
    </sheetView>
  </sheetViews>
  <sheetFormatPr baseColWidth="10" defaultColWidth="0" defaultRowHeight="14.5" customHeight="1" zeroHeight="1" x14ac:dyDescent="0.35"/>
  <cols>
    <col min="1" max="1" width="7.36328125" style="604" customWidth="1"/>
    <col min="2" max="2" width="30.26953125" style="607" customWidth="1"/>
    <col min="3" max="3" width="34.54296875" style="607" customWidth="1"/>
    <col min="4" max="4" width="42" style="604" customWidth="1"/>
    <col min="5" max="5" width="18.7265625" style="606" customWidth="1"/>
    <col min="6" max="6" width="11.453125" style="604" customWidth="1"/>
    <col min="7" max="7" width="23.54296875" style="604" customWidth="1"/>
    <col min="8" max="8" width="25.7265625" style="604" customWidth="1"/>
    <col min="9" max="9" width="11.453125" style="606" customWidth="1"/>
    <col min="10" max="10" width="16.81640625" style="604" customWidth="1"/>
    <col min="11" max="11" width="25.453125" style="604" customWidth="1"/>
    <col min="12" max="16" width="11.453125" style="606" customWidth="1"/>
    <col min="17" max="17" width="14.54296875" style="604" customWidth="1"/>
    <col min="18" max="18" width="17.26953125" style="604" customWidth="1"/>
    <col min="19" max="19" width="21.54296875" style="604" customWidth="1"/>
    <col min="20" max="20" width="19.7265625" style="604" customWidth="1"/>
    <col min="21" max="21" width="11.453125" style="604" customWidth="1"/>
    <col min="22" max="22" width="34" style="604" customWidth="1"/>
    <col min="23" max="23" width="15.54296875" style="604" customWidth="1"/>
    <col min="24" max="24" width="14.81640625" style="604" customWidth="1"/>
    <col min="25" max="25" width="22.54296875" style="604" customWidth="1"/>
    <col min="26" max="26" width="17.453125" style="604" customWidth="1"/>
    <col min="27" max="27" width="14.54296875" style="604" hidden="1" customWidth="1"/>
    <col min="28" max="28" width="14.7265625" style="604" hidden="1" customWidth="1"/>
    <col min="29" max="29" width="14.81640625" style="604" hidden="1" customWidth="1"/>
    <col min="30" max="30" width="25.7265625" style="604" hidden="1" customWidth="1"/>
    <col min="31" max="31" width="17.54296875" style="604" hidden="1" customWidth="1"/>
    <col min="32" max="32" width="18.1796875" style="604" hidden="1" customWidth="1"/>
    <col min="33" max="33" width="16.1796875" style="604" hidden="1" customWidth="1"/>
    <col min="34" max="34" width="15.81640625" style="604" hidden="1" customWidth="1"/>
    <col min="35" max="35" width="25.7265625" style="604" hidden="1" customWidth="1"/>
    <col min="36" max="36" width="17.81640625" style="604" hidden="1" customWidth="1"/>
    <col min="37" max="37" width="16.54296875" style="604" hidden="1" customWidth="1"/>
    <col min="38" max="38" width="16.453125" style="604" hidden="1" customWidth="1"/>
    <col min="39" max="39" width="19.26953125" style="604" hidden="1" customWidth="1"/>
    <col min="40" max="40" width="25.7265625" style="604" hidden="1" customWidth="1"/>
    <col min="41" max="41" width="18.453125" style="604" hidden="1" customWidth="1"/>
    <col min="42" max="42" width="14.81640625" style="604" hidden="1" customWidth="1"/>
    <col min="43" max="43" width="15" style="604" hidden="1" customWidth="1"/>
    <col min="44" max="44" width="16" style="604" hidden="1" customWidth="1"/>
    <col min="45" max="45" width="12.81640625" style="604" hidden="1" customWidth="1"/>
    <col min="46" max="46" width="25.7265625" style="604" hidden="1" customWidth="1"/>
    <col min="47" max="47" width="17.1796875" style="604" hidden="1" customWidth="1"/>
    <col min="48" max="48" width="11.453125" style="604" hidden="1" customWidth="1"/>
    <col min="49" max="16384" width="0" style="604" hidden="1"/>
  </cols>
  <sheetData>
    <row r="1" spans="1:48" s="532" customFormat="1" ht="78" customHeight="1" thickBot="1" x14ac:dyDescent="0.4">
      <c r="A1" s="1026" t="s">
        <v>408</v>
      </c>
      <c r="B1" s="1027"/>
      <c r="C1" s="1027"/>
      <c r="D1" s="1027"/>
      <c r="E1" s="1027"/>
      <c r="F1" s="1027"/>
      <c r="G1" s="1027"/>
      <c r="H1" s="1027"/>
      <c r="I1" s="1027"/>
      <c r="J1" s="1027"/>
      <c r="K1" s="1027"/>
      <c r="L1" s="1027"/>
      <c r="M1" s="1027"/>
      <c r="N1" s="1027"/>
      <c r="O1" s="1027"/>
      <c r="P1" s="1027"/>
      <c r="Q1" s="1027"/>
      <c r="R1" s="1027"/>
      <c r="S1" s="1027"/>
      <c r="T1" s="1027"/>
      <c r="U1" s="1028"/>
      <c r="V1" s="1029" t="s">
        <v>1</v>
      </c>
      <c r="W1" s="1030"/>
      <c r="X1" s="531"/>
    </row>
    <row r="2" spans="1:48" s="534" customFormat="1" ht="36" customHeight="1" thickBot="1" x14ac:dyDescent="0.4">
      <c r="A2" s="1033" t="s">
        <v>2</v>
      </c>
      <c r="B2" s="1034"/>
      <c r="C2" s="1034"/>
      <c r="D2" s="1034"/>
      <c r="E2" s="1034"/>
      <c r="F2" s="1034"/>
      <c r="G2" s="1034"/>
      <c r="H2" s="1034"/>
      <c r="I2" s="1035"/>
      <c r="J2" s="1035"/>
      <c r="K2" s="1035"/>
      <c r="L2" s="1035"/>
      <c r="M2" s="1035"/>
      <c r="N2" s="1035"/>
      <c r="O2" s="1035"/>
      <c r="P2" s="1035"/>
      <c r="Q2" s="1035"/>
      <c r="R2" s="1035"/>
      <c r="S2" s="1035"/>
      <c r="T2" s="1035"/>
      <c r="U2" s="1036"/>
      <c r="V2" s="1031"/>
      <c r="W2" s="1032"/>
      <c r="X2" s="533"/>
    </row>
    <row r="3" spans="1:48" s="534" customFormat="1" ht="18" customHeight="1" x14ac:dyDescent="0.35">
      <c r="A3" s="1037" t="s">
        <v>3</v>
      </c>
      <c r="B3" s="1037"/>
      <c r="C3" s="1016">
        <v>2021</v>
      </c>
      <c r="D3" s="1016"/>
      <c r="E3" s="1016"/>
      <c r="F3" s="1016"/>
      <c r="G3" s="1016"/>
      <c r="H3" s="1016"/>
      <c r="I3" s="535"/>
      <c r="J3" s="1038" t="s">
        <v>4</v>
      </c>
      <c r="K3" s="1039"/>
      <c r="L3" s="1039"/>
      <c r="M3" s="1039"/>
      <c r="N3" s="1039"/>
      <c r="O3" s="1040"/>
      <c r="P3" s="545"/>
      <c r="Q3" s="536"/>
      <c r="R3" s="536"/>
      <c r="S3" s="536"/>
      <c r="T3" s="536"/>
      <c r="U3" s="536"/>
      <c r="V3" s="536"/>
      <c r="W3" s="536"/>
    </row>
    <row r="4" spans="1:48" s="534" customFormat="1" ht="33.75" customHeight="1" x14ac:dyDescent="0.35">
      <c r="A4" s="1015" t="s">
        <v>5</v>
      </c>
      <c r="B4" s="1015"/>
      <c r="C4" s="1020" t="s">
        <v>409</v>
      </c>
      <c r="D4" s="1016"/>
      <c r="E4" s="1016"/>
      <c r="F4" s="1016"/>
      <c r="G4" s="1016"/>
      <c r="H4" s="1016"/>
      <c r="I4" s="535"/>
      <c r="J4" s="538" t="s">
        <v>7</v>
      </c>
      <c r="K4" s="540" t="s">
        <v>8</v>
      </c>
      <c r="L4" s="1059" t="s">
        <v>9</v>
      </c>
      <c r="M4" s="1059"/>
      <c r="N4" s="1059"/>
      <c r="O4" s="1060"/>
      <c r="P4" s="547"/>
    </row>
    <row r="5" spans="1:48" s="534" customFormat="1" ht="43.5" customHeight="1" x14ac:dyDescent="0.35">
      <c r="A5" s="1015" t="s">
        <v>10</v>
      </c>
      <c r="B5" s="1015"/>
      <c r="C5" s="1016" t="s">
        <v>410</v>
      </c>
      <c r="D5" s="1016"/>
      <c r="E5" s="1016"/>
      <c r="F5" s="1016"/>
      <c r="G5" s="1016"/>
      <c r="H5" s="1016"/>
      <c r="I5" s="535"/>
      <c r="J5" s="541">
        <v>1</v>
      </c>
      <c r="K5" s="92"/>
      <c r="L5" s="1017" t="s">
        <v>12</v>
      </c>
      <c r="M5" s="1018"/>
      <c r="N5" s="1018"/>
      <c r="O5" s="1019"/>
      <c r="P5" s="547"/>
    </row>
    <row r="6" spans="1:48" s="534" customFormat="1" ht="32.25" customHeight="1" x14ac:dyDescent="0.35">
      <c r="A6" s="1015" t="s">
        <v>13</v>
      </c>
      <c r="B6" s="1015"/>
      <c r="C6" s="1016" t="s">
        <v>411</v>
      </c>
      <c r="D6" s="1016"/>
      <c r="E6" s="1016"/>
      <c r="F6" s="1016"/>
      <c r="G6" s="1016"/>
      <c r="H6" s="1016"/>
      <c r="I6" s="535"/>
      <c r="J6" s="541"/>
      <c r="K6" s="92"/>
      <c r="L6" s="1017"/>
      <c r="M6" s="1018"/>
      <c r="N6" s="1018"/>
      <c r="O6" s="1019"/>
      <c r="P6" s="547"/>
    </row>
    <row r="7" spans="1:48" s="534" customFormat="1" ht="38.25" customHeight="1" thickBot="1" x14ac:dyDescent="0.4">
      <c r="A7" s="1015" t="s">
        <v>15</v>
      </c>
      <c r="B7" s="1015"/>
      <c r="C7" s="1020" t="s">
        <v>412</v>
      </c>
      <c r="D7" s="1016"/>
      <c r="E7" s="1016"/>
      <c r="F7" s="1016"/>
      <c r="G7" s="1016"/>
      <c r="H7" s="1016"/>
      <c r="I7" s="535"/>
      <c r="J7" s="542"/>
      <c r="K7" s="543"/>
      <c r="L7" s="1021"/>
      <c r="M7" s="1022"/>
      <c r="N7" s="1022"/>
      <c r="O7" s="1023"/>
      <c r="P7" s="547"/>
    </row>
    <row r="8" spans="1:48" s="534" customFormat="1" x14ac:dyDescent="0.35">
      <c r="A8" s="536"/>
      <c r="B8" s="544"/>
      <c r="C8" s="544"/>
      <c r="D8" s="536"/>
      <c r="E8" s="545"/>
      <c r="F8" s="536"/>
      <c r="G8" s="536"/>
      <c r="H8" s="536"/>
      <c r="I8" s="545"/>
      <c r="L8" s="547"/>
      <c r="M8" s="547"/>
      <c r="N8" s="547"/>
      <c r="O8" s="547"/>
      <c r="P8" s="547"/>
    </row>
    <row r="9" spans="1:48" s="534" customFormat="1" x14ac:dyDescent="0.35">
      <c r="B9" s="546"/>
      <c r="C9" s="546"/>
      <c r="E9" s="547"/>
      <c r="I9" s="547"/>
      <c r="L9" s="547"/>
      <c r="M9" s="547"/>
      <c r="N9" s="547"/>
      <c r="O9" s="547"/>
      <c r="P9" s="547"/>
    </row>
    <row r="10" spans="1:48" s="534" customFormat="1" x14ac:dyDescent="0.35">
      <c r="B10" s="546"/>
      <c r="C10" s="546"/>
      <c r="E10" s="547"/>
      <c r="I10" s="547"/>
      <c r="L10" s="547"/>
      <c r="M10" s="547"/>
      <c r="N10" s="547"/>
      <c r="O10" s="547"/>
      <c r="P10" s="547"/>
    </row>
    <row r="11" spans="1:48" s="534" customFormat="1" ht="15" thickBot="1" x14ac:dyDescent="0.4">
      <c r="A11" s="548"/>
      <c r="B11" s="549"/>
      <c r="C11" s="549"/>
      <c r="D11" s="548"/>
      <c r="E11" s="550"/>
      <c r="F11" s="548"/>
      <c r="G11" s="548"/>
      <c r="H11" s="548"/>
      <c r="I11" s="550"/>
      <c r="J11" s="548"/>
      <c r="K11" s="548"/>
      <c r="L11" s="550"/>
      <c r="M11" s="550"/>
      <c r="N11" s="550"/>
      <c r="O11" s="550"/>
      <c r="P11" s="550"/>
      <c r="Q11" s="548"/>
      <c r="R11" s="548"/>
      <c r="S11" s="548"/>
      <c r="T11" s="548"/>
      <c r="U11" s="548"/>
      <c r="V11" s="548"/>
      <c r="W11" s="548"/>
      <c r="X11" s="548"/>
      <c r="Y11" s="548"/>
      <c r="Z11" s="548"/>
      <c r="AA11" s="548"/>
      <c r="AB11" s="548"/>
      <c r="AC11" s="548"/>
      <c r="AD11" s="548"/>
      <c r="AE11" s="548"/>
      <c r="AF11" s="548"/>
      <c r="AG11" s="548"/>
      <c r="AH11" s="548"/>
      <c r="AI11" s="548"/>
      <c r="AJ11" s="548"/>
      <c r="AK11" s="548"/>
      <c r="AL11" s="548"/>
      <c r="AM11" s="548"/>
      <c r="AN11" s="548"/>
      <c r="AO11" s="548"/>
      <c r="AP11" s="548"/>
      <c r="AQ11" s="548"/>
      <c r="AR11" s="548"/>
      <c r="AS11" s="548"/>
      <c r="AT11" s="548"/>
      <c r="AU11" s="548"/>
    </row>
    <row r="12" spans="1:48" s="534" customFormat="1" x14ac:dyDescent="0.35">
      <c r="A12" s="994" t="s">
        <v>17</v>
      </c>
      <c r="B12" s="995"/>
      <c r="C12" s="996"/>
      <c r="D12" s="1000" t="s">
        <v>18</v>
      </c>
      <c r="E12" s="1001"/>
      <c r="F12" s="1001"/>
      <c r="G12" s="1001"/>
      <c r="H12" s="1001"/>
      <c r="I12" s="1001"/>
      <c r="J12" s="1001"/>
      <c r="K12" s="1001"/>
      <c r="L12" s="1001"/>
      <c r="M12" s="1001"/>
      <c r="N12" s="1001"/>
      <c r="O12" s="1001"/>
      <c r="P12" s="1001"/>
      <c r="Q12" s="1001"/>
      <c r="R12" s="1001"/>
      <c r="S12" s="1001"/>
      <c r="T12" s="1001"/>
      <c r="U12" s="1002"/>
      <c r="V12" s="1006" t="s">
        <v>19</v>
      </c>
      <c r="W12" s="1007"/>
      <c r="X12" s="1007"/>
      <c r="Y12" s="1007"/>
      <c r="Z12" s="1008"/>
      <c r="AA12" s="1009" t="s">
        <v>19</v>
      </c>
      <c r="AB12" s="1010"/>
      <c r="AC12" s="1010"/>
      <c r="AD12" s="1010"/>
      <c r="AE12" s="1011"/>
      <c r="AF12" s="1006" t="s">
        <v>19</v>
      </c>
      <c r="AG12" s="1007"/>
      <c r="AH12" s="1007"/>
      <c r="AI12" s="1007"/>
      <c r="AJ12" s="1008"/>
      <c r="AK12" s="1012" t="s">
        <v>19</v>
      </c>
      <c r="AL12" s="1013"/>
      <c r="AM12" s="1013"/>
      <c r="AN12" s="1013"/>
      <c r="AO12" s="1014"/>
      <c r="AP12" s="979" t="s">
        <v>19</v>
      </c>
      <c r="AQ12" s="980"/>
      <c r="AR12" s="980"/>
      <c r="AS12" s="980"/>
      <c r="AT12" s="980"/>
      <c r="AU12" s="981"/>
      <c r="AV12" s="551"/>
    </row>
    <row r="13" spans="1:48" s="534" customFormat="1" x14ac:dyDescent="0.35">
      <c r="A13" s="997"/>
      <c r="B13" s="998"/>
      <c r="C13" s="999"/>
      <c r="D13" s="1003"/>
      <c r="E13" s="1004"/>
      <c r="F13" s="1004"/>
      <c r="G13" s="1004"/>
      <c r="H13" s="1004"/>
      <c r="I13" s="1004"/>
      <c r="J13" s="1004"/>
      <c r="K13" s="1004"/>
      <c r="L13" s="1004"/>
      <c r="M13" s="1004"/>
      <c r="N13" s="1004"/>
      <c r="O13" s="1004"/>
      <c r="P13" s="1004"/>
      <c r="Q13" s="1004"/>
      <c r="R13" s="1004"/>
      <c r="S13" s="1004"/>
      <c r="T13" s="1004"/>
      <c r="U13" s="1005"/>
      <c r="V13" s="982" t="s">
        <v>20</v>
      </c>
      <c r="W13" s="983"/>
      <c r="X13" s="983"/>
      <c r="Y13" s="983"/>
      <c r="Z13" s="984"/>
      <c r="AA13" s="985" t="s">
        <v>21</v>
      </c>
      <c r="AB13" s="986"/>
      <c r="AC13" s="986"/>
      <c r="AD13" s="986"/>
      <c r="AE13" s="987"/>
      <c r="AF13" s="982" t="s">
        <v>22</v>
      </c>
      <c r="AG13" s="983"/>
      <c r="AH13" s="983"/>
      <c r="AI13" s="983"/>
      <c r="AJ13" s="984"/>
      <c r="AK13" s="988" t="s">
        <v>23</v>
      </c>
      <c r="AL13" s="989"/>
      <c r="AM13" s="989"/>
      <c r="AN13" s="989"/>
      <c r="AO13" s="990"/>
      <c r="AP13" s="991" t="s">
        <v>24</v>
      </c>
      <c r="AQ13" s="992"/>
      <c r="AR13" s="992"/>
      <c r="AS13" s="992"/>
      <c r="AT13" s="992"/>
      <c r="AU13" s="993"/>
      <c r="AV13" s="551"/>
    </row>
    <row r="14" spans="1:48" s="534" customFormat="1" ht="52" x14ac:dyDescent="0.35">
      <c r="A14" s="552" t="s">
        <v>25</v>
      </c>
      <c r="B14" s="553" t="s">
        <v>26</v>
      </c>
      <c r="C14" s="554" t="s">
        <v>27</v>
      </c>
      <c r="D14" s="555" t="s">
        <v>28</v>
      </c>
      <c r="E14" s="557" t="s">
        <v>29</v>
      </c>
      <c r="F14" s="556" t="s">
        <v>30</v>
      </c>
      <c r="G14" s="556" t="s">
        <v>31</v>
      </c>
      <c r="H14" s="556" t="s">
        <v>32</v>
      </c>
      <c r="I14" s="557" t="s">
        <v>33</v>
      </c>
      <c r="J14" s="556" t="s">
        <v>34</v>
      </c>
      <c r="K14" s="556" t="s">
        <v>35</v>
      </c>
      <c r="L14" s="557" t="s">
        <v>36</v>
      </c>
      <c r="M14" s="557" t="s">
        <v>37</v>
      </c>
      <c r="N14" s="557" t="s">
        <v>38</v>
      </c>
      <c r="O14" s="557" t="s">
        <v>39</v>
      </c>
      <c r="P14" s="557" t="s">
        <v>40</v>
      </c>
      <c r="Q14" s="556" t="s">
        <v>41</v>
      </c>
      <c r="R14" s="556" t="s">
        <v>42</v>
      </c>
      <c r="S14" s="556" t="s">
        <v>43</v>
      </c>
      <c r="T14" s="556" t="s">
        <v>44</v>
      </c>
      <c r="U14" s="558" t="s">
        <v>45</v>
      </c>
      <c r="V14" s="559" t="s">
        <v>46</v>
      </c>
      <c r="W14" s="560" t="s">
        <v>47</v>
      </c>
      <c r="X14" s="560" t="s">
        <v>48</v>
      </c>
      <c r="Y14" s="560" t="s">
        <v>49</v>
      </c>
      <c r="Z14" s="561" t="s">
        <v>50</v>
      </c>
      <c r="AA14" s="562" t="s">
        <v>46</v>
      </c>
      <c r="AB14" s="563" t="s">
        <v>47</v>
      </c>
      <c r="AC14" s="563" t="s">
        <v>48</v>
      </c>
      <c r="AD14" s="563" t="s">
        <v>49</v>
      </c>
      <c r="AE14" s="564" t="s">
        <v>50</v>
      </c>
      <c r="AF14" s="559" t="s">
        <v>46</v>
      </c>
      <c r="AG14" s="560" t="s">
        <v>47</v>
      </c>
      <c r="AH14" s="560" t="s">
        <v>48</v>
      </c>
      <c r="AI14" s="560" t="s">
        <v>49</v>
      </c>
      <c r="AJ14" s="561" t="s">
        <v>50</v>
      </c>
      <c r="AK14" s="565" t="s">
        <v>46</v>
      </c>
      <c r="AL14" s="566" t="s">
        <v>47</v>
      </c>
      <c r="AM14" s="566" t="s">
        <v>48</v>
      </c>
      <c r="AN14" s="566" t="s">
        <v>49</v>
      </c>
      <c r="AO14" s="567" t="s">
        <v>50</v>
      </c>
      <c r="AP14" s="568" t="s">
        <v>31</v>
      </c>
      <c r="AQ14" s="569" t="s">
        <v>46</v>
      </c>
      <c r="AR14" s="569" t="s">
        <v>47</v>
      </c>
      <c r="AS14" s="569" t="s">
        <v>48</v>
      </c>
      <c r="AT14" s="569" t="s">
        <v>49</v>
      </c>
      <c r="AU14" s="570" t="s">
        <v>50</v>
      </c>
      <c r="AV14" s="551"/>
    </row>
    <row r="15" spans="1:48" s="534" customFormat="1" ht="113.25" customHeight="1" x14ac:dyDescent="0.35">
      <c r="A15" s="86">
        <v>1</v>
      </c>
      <c r="B15" s="366" t="s">
        <v>413</v>
      </c>
      <c r="C15" s="366" t="s">
        <v>414</v>
      </c>
      <c r="D15" s="1061" t="s">
        <v>415</v>
      </c>
      <c r="E15" s="1062">
        <v>0.04</v>
      </c>
      <c r="F15" s="225" t="s">
        <v>60</v>
      </c>
      <c r="G15" s="537" t="s">
        <v>416</v>
      </c>
      <c r="H15" s="537" t="s">
        <v>417</v>
      </c>
      <c r="I15" s="217">
        <v>0</v>
      </c>
      <c r="J15" s="537" t="s">
        <v>115</v>
      </c>
      <c r="K15" s="537" t="s">
        <v>418</v>
      </c>
      <c r="L15" s="1063">
        <v>0</v>
      </c>
      <c r="M15" s="1064">
        <v>0</v>
      </c>
      <c r="N15" s="1064">
        <v>1</v>
      </c>
      <c r="O15" s="1064">
        <v>0</v>
      </c>
      <c r="P15" s="1065">
        <v>1</v>
      </c>
      <c r="Q15" s="575" t="s">
        <v>109</v>
      </c>
      <c r="R15" s="537" t="s">
        <v>419</v>
      </c>
      <c r="S15" s="537" t="s">
        <v>420</v>
      </c>
      <c r="T15" s="537" t="s">
        <v>421</v>
      </c>
      <c r="U15" s="574"/>
      <c r="V15" s="571">
        <f>L15</f>
        <v>0</v>
      </c>
      <c r="W15" s="575"/>
      <c r="X15" s="575" t="e">
        <f>W15/V15</f>
        <v>#DIV/0!</v>
      </c>
      <c r="Y15" s="575"/>
      <c r="Z15" s="574"/>
      <c r="AA15" s="571">
        <f>M15</f>
        <v>0</v>
      </c>
      <c r="AB15" s="575"/>
      <c r="AC15" s="575" t="e">
        <f>AB15/AA15</f>
        <v>#DIV/0!</v>
      </c>
      <c r="AD15" s="575"/>
      <c r="AE15" s="574"/>
      <c r="AF15" s="571">
        <f>N15</f>
        <v>1</v>
      </c>
      <c r="AG15" s="575"/>
      <c r="AH15" s="575">
        <f>AG15/AF15</f>
        <v>0</v>
      </c>
      <c r="AI15" s="575"/>
      <c r="AJ15" s="574"/>
      <c r="AK15" s="571">
        <f>O15</f>
        <v>0</v>
      </c>
      <c r="AL15" s="575"/>
      <c r="AM15" s="575" t="e">
        <f>AL15/AK15</f>
        <v>#DIV/0!</v>
      </c>
      <c r="AN15" s="575"/>
      <c r="AO15" s="574"/>
      <c r="AP15" s="571"/>
      <c r="AQ15" s="575">
        <f>P15</f>
        <v>1</v>
      </c>
      <c r="AR15" s="575"/>
      <c r="AS15" s="575">
        <f>AR15/AQ15</f>
        <v>0</v>
      </c>
      <c r="AT15" s="575"/>
      <c r="AU15" s="574"/>
      <c r="AV15" s="533"/>
    </row>
    <row r="16" spans="1:48" s="534" customFormat="1" ht="95.25" customHeight="1" x14ac:dyDescent="0.35">
      <c r="A16" s="1066">
        <v>5</v>
      </c>
      <c r="B16" s="1067" t="s">
        <v>422</v>
      </c>
      <c r="C16" s="1068" t="s">
        <v>423</v>
      </c>
      <c r="D16" s="85" t="s">
        <v>424</v>
      </c>
      <c r="E16" s="1062">
        <v>0.06</v>
      </c>
      <c r="F16" s="225" t="s">
        <v>54</v>
      </c>
      <c r="G16" s="225" t="s">
        <v>425</v>
      </c>
      <c r="H16" s="225" t="s">
        <v>426</v>
      </c>
      <c r="I16" s="369">
        <v>0</v>
      </c>
      <c r="J16" s="214" t="s">
        <v>56</v>
      </c>
      <c r="K16" s="225" t="s">
        <v>427</v>
      </c>
      <c r="L16" s="75">
        <v>0</v>
      </c>
      <c r="M16" s="88">
        <v>0.5</v>
      </c>
      <c r="N16" s="88">
        <v>0.75</v>
      </c>
      <c r="O16" s="88">
        <v>1</v>
      </c>
      <c r="P16" s="370">
        <v>1</v>
      </c>
      <c r="Q16" s="575" t="s">
        <v>109</v>
      </c>
      <c r="R16" s="225" t="s">
        <v>428</v>
      </c>
      <c r="S16" s="225" t="s">
        <v>429</v>
      </c>
      <c r="T16" s="225" t="s">
        <v>430</v>
      </c>
      <c r="U16" s="574"/>
      <c r="V16" s="571">
        <f t="shared" ref="V16:V18" si="0">L16</f>
        <v>0</v>
      </c>
      <c r="W16" s="575"/>
      <c r="X16" s="575" t="e">
        <f t="shared" ref="X16:X31" si="1">W16/V16</f>
        <v>#DIV/0!</v>
      </c>
      <c r="Y16" s="575"/>
      <c r="Z16" s="574"/>
      <c r="AA16" s="571">
        <f t="shared" ref="AA16:AA18" si="2">M16</f>
        <v>0.5</v>
      </c>
      <c r="AB16" s="575"/>
      <c r="AC16" s="575">
        <f t="shared" ref="AC16:AC31" si="3">AB16/AA16</f>
        <v>0</v>
      </c>
      <c r="AD16" s="575"/>
      <c r="AE16" s="574"/>
      <c r="AF16" s="571">
        <f t="shared" ref="AF16:AF18" si="4">N16</f>
        <v>0.75</v>
      </c>
      <c r="AG16" s="575"/>
      <c r="AH16" s="575">
        <f t="shared" ref="AH16:AH31" si="5">AG16/AF16</f>
        <v>0</v>
      </c>
      <c r="AI16" s="575"/>
      <c r="AJ16" s="574"/>
      <c r="AK16" s="571">
        <f t="shared" ref="AK16:AK18" si="6">O16</f>
        <v>1</v>
      </c>
      <c r="AL16" s="575"/>
      <c r="AM16" s="575">
        <f t="shared" ref="AM16:AM31" si="7">AL16/AK16</f>
        <v>0</v>
      </c>
      <c r="AN16" s="575"/>
      <c r="AO16" s="574"/>
      <c r="AP16" s="571"/>
      <c r="AQ16" s="575">
        <f t="shared" ref="AQ16:AQ18" si="8">P16</f>
        <v>1</v>
      </c>
      <c r="AR16" s="575"/>
      <c r="AS16" s="575">
        <f t="shared" ref="AS16:AS31" si="9">AR16/AQ16</f>
        <v>0</v>
      </c>
      <c r="AT16" s="575"/>
      <c r="AU16" s="574"/>
      <c r="AV16" s="533"/>
    </row>
    <row r="17" spans="1:48" s="534" customFormat="1" ht="95.25" customHeight="1" x14ac:dyDescent="0.35">
      <c r="A17" s="1066">
        <v>5</v>
      </c>
      <c r="B17" s="1067" t="s">
        <v>422</v>
      </c>
      <c r="C17" s="1068" t="s">
        <v>423</v>
      </c>
      <c r="D17" s="85" t="s">
        <v>431</v>
      </c>
      <c r="E17" s="1062">
        <v>0.06</v>
      </c>
      <c r="F17" s="225" t="s">
        <v>60</v>
      </c>
      <c r="G17" s="225" t="s">
        <v>432</v>
      </c>
      <c r="H17" s="225" t="s">
        <v>433</v>
      </c>
      <c r="I17" s="369">
        <v>0</v>
      </c>
      <c r="J17" s="225" t="s">
        <v>74</v>
      </c>
      <c r="K17" s="225" t="s">
        <v>434</v>
      </c>
      <c r="L17" s="75">
        <v>0</v>
      </c>
      <c r="M17" s="75">
        <v>0</v>
      </c>
      <c r="N17" s="75">
        <v>1</v>
      </c>
      <c r="O17" s="75">
        <v>0</v>
      </c>
      <c r="P17" s="371">
        <v>1</v>
      </c>
      <c r="Q17" s="575" t="s">
        <v>109</v>
      </c>
      <c r="R17" s="225" t="s">
        <v>435</v>
      </c>
      <c r="S17" s="225" t="s">
        <v>436</v>
      </c>
      <c r="T17" s="225" t="s">
        <v>437</v>
      </c>
      <c r="U17" s="574"/>
      <c r="V17" s="571">
        <f t="shared" si="0"/>
        <v>0</v>
      </c>
      <c r="W17" s="575"/>
      <c r="X17" s="575" t="e">
        <f t="shared" si="1"/>
        <v>#DIV/0!</v>
      </c>
      <c r="Y17" s="575"/>
      <c r="Z17" s="574"/>
      <c r="AA17" s="571">
        <f t="shared" si="2"/>
        <v>0</v>
      </c>
      <c r="AB17" s="575"/>
      <c r="AC17" s="575" t="e">
        <f t="shared" si="3"/>
        <v>#DIV/0!</v>
      </c>
      <c r="AD17" s="575"/>
      <c r="AE17" s="574"/>
      <c r="AF17" s="571">
        <f t="shared" si="4"/>
        <v>1</v>
      </c>
      <c r="AG17" s="575"/>
      <c r="AH17" s="575">
        <f t="shared" si="5"/>
        <v>0</v>
      </c>
      <c r="AI17" s="575"/>
      <c r="AJ17" s="574"/>
      <c r="AK17" s="571">
        <f t="shared" si="6"/>
        <v>0</v>
      </c>
      <c r="AL17" s="575"/>
      <c r="AM17" s="575" t="e">
        <f t="shared" si="7"/>
        <v>#DIV/0!</v>
      </c>
      <c r="AN17" s="575"/>
      <c r="AO17" s="574"/>
      <c r="AP17" s="571"/>
      <c r="AQ17" s="575">
        <f t="shared" si="8"/>
        <v>1</v>
      </c>
      <c r="AR17" s="575"/>
      <c r="AS17" s="575">
        <f t="shared" si="9"/>
        <v>0</v>
      </c>
      <c r="AT17" s="575"/>
      <c r="AU17" s="574"/>
      <c r="AV17" s="533"/>
    </row>
    <row r="18" spans="1:48" s="534" customFormat="1" ht="97.5" customHeight="1" x14ac:dyDescent="0.35">
      <c r="A18" s="1066">
        <v>5</v>
      </c>
      <c r="B18" s="1067" t="s">
        <v>422</v>
      </c>
      <c r="C18" s="1068" t="s">
        <v>423</v>
      </c>
      <c r="D18" s="74" t="s">
        <v>438</v>
      </c>
      <c r="E18" s="1069">
        <v>0.04</v>
      </c>
      <c r="F18" s="225" t="s">
        <v>54</v>
      </c>
      <c r="G18" s="73" t="s">
        <v>439</v>
      </c>
      <c r="H18" s="73" t="s">
        <v>440</v>
      </c>
      <c r="I18" s="220">
        <v>1</v>
      </c>
      <c r="J18" s="225" t="s">
        <v>63</v>
      </c>
      <c r="K18" s="73" t="s">
        <v>441</v>
      </c>
      <c r="L18" s="220">
        <v>1</v>
      </c>
      <c r="M18" s="220">
        <v>1</v>
      </c>
      <c r="N18" s="220">
        <v>1</v>
      </c>
      <c r="O18" s="220">
        <v>1</v>
      </c>
      <c r="P18" s="1070">
        <v>1</v>
      </c>
      <c r="Q18" s="575" t="s">
        <v>147</v>
      </c>
      <c r="R18" s="73" t="s">
        <v>442</v>
      </c>
      <c r="S18" s="73" t="s">
        <v>443</v>
      </c>
      <c r="T18" s="73" t="s">
        <v>444</v>
      </c>
      <c r="U18" s="574"/>
      <c r="V18" s="571">
        <f t="shared" si="0"/>
        <v>1</v>
      </c>
      <c r="W18" s="575"/>
      <c r="X18" s="575">
        <f t="shared" si="1"/>
        <v>0</v>
      </c>
      <c r="Y18" s="575"/>
      <c r="Z18" s="574"/>
      <c r="AA18" s="571">
        <f t="shared" si="2"/>
        <v>1</v>
      </c>
      <c r="AB18" s="575"/>
      <c r="AC18" s="575">
        <f t="shared" si="3"/>
        <v>0</v>
      </c>
      <c r="AD18" s="575"/>
      <c r="AE18" s="574"/>
      <c r="AF18" s="571">
        <f t="shared" si="4"/>
        <v>1</v>
      </c>
      <c r="AG18" s="575"/>
      <c r="AH18" s="575">
        <f t="shared" si="5"/>
        <v>0</v>
      </c>
      <c r="AI18" s="575"/>
      <c r="AJ18" s="574"/>
      <c r="AK18" s="571">
        <f t="shared" si="6"/>
        <v>1</v>
      </c>
      <c r="AL18" s="575"/>
      <c r="AM18" s="575">
        <f t="shared" si="7"/>
        <v>0</v>
      </c>
      <c r="AN18" s="575"/>
      <c r="AO18" s="574"/>
      <c r="AP18" s="571"/>
      <c r="AQ18" s="575">
        <f t="shared" si="8"/>
        <v>1</v>
      </c>
      <c r="AR18" s="575"/>
      <c r="AS18" s="575">
        <f t="shared" si="9"/>
        <v>0</v>
      </c>
      <c r="AT18" s="575"/>
      <c r="AU18" s="574"/>
      <c r="AV18" s="533"/>
    </row>
    <row r="19" spans="1:48" s="534" customFormat="1" ht="97.5" customHeight="1" x14ac:dyDescent="0.35">
      <c r="A19" s="1066">
        <v>5</v>
      </c>
      <c r="B19" s="1067" t="s">
        <v>422</v>
      </c>
      <c r="C19" s="1068" t="s">
        <v>423</v>
      </c>
      <c r="D19" s="73" t="s">
        <v>445</v>
      </c>
      <c r="E19" s="1069">
        <v>0.04</v>
      </c>
      <c r="F19" s="84" t="s">
        <v>54</v>
      </c>
      <c r="G19" s="73" t="s">
        <v>774</v>
      </c>
      <c r="H19" s="372" t="s">
        <v>446</v>
      </c>
      <c r="I19" s="373">
        <v>0</v>
      </c>
      <c r="J19" s="374" t="s">
        <v>74</v>
      </c>
      <c r="K19" s="375" t="s">
        <v>447</v>
      </c>
      <c r="L19" s="376">
        <v>1</v>
      </c>
      <c r="M19" s="75">
        <v>1</v>
      </c>
      <c r="N19" s="75">
        <v>1</v>
      </c>
      <c r="O19" s="75">
        <v>1</v>
      </c>
      <c r="P19" s="377">
        <v>4</v>
      </c>
      <c r="Q19" s="214" t="s">
        <v>189</v>
      </c>
      <c r="R19" s="75" t="s">
        <v>449</v>
      </c>
      <c r="S19" s="73" t="s">
        <v>443</v>
      </c>
      <c r="T19" s="73" t="s">
        <v>450</v>
      </c>
      <c r="U19" s="574"/>
      <c r="V19" s="571"/>
      <c r="W19" s="575"/>
      <c r="X19" s="575"/>
      <c r="Y19" s="575"/>
      <c r="Z19" s="574"/>
      <c r="AA19" s="571"/>
      <c r="AB19" s="575"/>
      <c r="AC19" s="575"/>
      <c r="AD19" s="575"/>
      <c r="AE19" s="574"/>
      <c r="AF19" s="571"/>
      <c r="AG19" s="575"/>
      <c r="AH19" s="575"/>
      <c r="AI19" s="575"/>
      <c r="AJ19" s="574"/>
      <c r="AK19" s="571"/>
      <c r="AL19" s="575"/>
      <c r="AM19" s="575"/>
      <c r="AN19" s="575"/>
      <c r="AO19" s="574"/>
      <c r="AP19" s="571"/>
      <c r="AQ19" s="575"/>
      <c r="AR19" s="575"/>
      <c r="AS19" s="575"/>
      <c r="AT19" s="575"/>
      <c r="AU19" s="574"/>
      <c r="AV19" s="533"/>
    </row>
    <row r="20" spans="1:48" s="534" customFormat="1" ht="97.5" customHeight="1" x14ac:dyDescent="0.35">
      <c r="A20" s="1066">
        <v>5</v>
      </c>
      <c r="B20" s="1067" t="s">
        <v>422</v>
      </c>
      <c r="C20" s="1068" t="s">
        <v>423</v>
      </c>
      <c r="D20" s="73" t="s">
        <v>451</v>
      </c>
      <c r="E20" s="1069">
        <v>0.04</v>
      </c>
      <c r="F20" s="71" t="s">
        <v>54</v>
      </c>
      <c r="G20" s="73" t="s">
        <v>452</v>
      </c>
      <c r="H20" s="372" t="s">
        <v>453</v>
      </c>
      <c r="I20" s="75">
        <v>0</v>
      </c>
      <c r="J20" s="374" t="s">
        <v>74</v>
      </c>
      <c r="K20" s="375" t="s">
        <v>454</v>
      </c>
      <c r="L20" s="376">
        <v>1</v>
      </c>
      <c r="M20" s="75">
        <v>1</v>
      </c>
      <c r="N20" s="75">
        <v>1</v>
      </c>
      <c r="O20" s="75">
        <v>1</v>
      </c>
      <c r="P20" s="377">
        <v>4</v>
      </c>
      <c r="Q20" s="214" t="s">
        <v>189</v>
      </c>
      <c r="R20" s="75" t="s">
        <v>449</v>
      </c>
      <c r="S20" s="73" t="s">
        <v>443</v>
      </c>
      <c r="T20" s="73" t="s">
        <v>450</v>
      </c>
      <c r="U20" s="574"/>
      <c r="V20" s="571"/>
      <c r="W20" s="575"/>
      <c r="X20" s="575"/>
      <c r="Y20" s="575"/>
      <c r="Z20" s="574"/>
      <c r="AA20" s="571"/>
      <c r="AB20" s="575"/>
      <c r="AC20" s="575"/>
      <c r="AD20" s="575"/>
      <c r="AE20" s="574"/>
      <c r="AF20" s="571"/>
      <c r="AG20" s="575"/>
      <c r="AH20" s="575"/>
      <c r="AI20" s="575"/>
      <c r="AJ20" s="574"/>
      <c r="AK20" s="571"/>
      <c r="AL20" s="575"/>
      <c r="AM20" s="575"/>
      <c r="AN20" s="575"/>
      <c r="AO20" s="574"/>
      <c r="AP20" s="571"/>
      <c r="AQ20" s="575"/>
      <c r="AR20" s="575"/>
      <c r="AS20" s="575"/>
      <c r="AT20" s="575"/>
      <c r="AU20" s="574"/>
      <c r="AV20" s="533"/>
    </row>
    <row r="21" spans="1:48" s="534" customFormat="1" ht="97.5" customHeight="1" x14ac:dyDescent="0.35">
      <c r="A21" s="1066">
        <v>5</v>
      </c>
      <c r="B21" s="1067" t="s">
        <v>422</v>
      </c>
      <c r="C21" s="1068" t="s">
        <v>423</v>
      </c>
      <c r="D21" s="73" t="s">
        <v>455</v>
      </c>
      <c r="E21" s="1069">
        <v>0.04</v>
      </c>
      <c r="F21" s="71" t="s">
        <v>54</v>
      </c>
      <c r="G21" s="73" t="s">
        <v>456</v>
      </c>
      <c r="H21" s="372" t="s">
        <v>446</v>
      </c>
      <c r="I21" s="75">
        <v>0</v>
      </c>
      <c r="J21" s="374" t="s">
        <v>74</v>
      </c>
      <c r="K21" s="375" t="s">
        <v>457</v>
      </c>
      <c r="L21" s="376">
        <v>1</v>
      </c>
      <c r="M21" s="75">
        <v>1</v>
      </c>
      <c r="N21" s="75">
        <v>1</v>
      </c>
      <c r="O21" s="75">
        <v>1</v>
      </c>
      <c r="P21" s="377">
        <v>4</v>
      </c>
      <c r="Q21" s="214" t="s">
        <v>189</v>
      </c>
      <c r="R21" s="75" t="s">
        <v>449</v>
      </c>
      <c r="S21" s="73" t="s">
        <v>443</v>
      </c>
      <c r="T21" s="73" t="s">
        <v>450</v>
      </c>
      <c r="U21" s="574"/>
      <c r="V21" s="571"/>
      <c r="W21" s="575"/>
      <c r="X21" s="575"/>
      <c r="Y21" s="575"/>
      <c r="Z21" s="574"/>
      <c r="AA21" s="571"/>
      <c r="AB21" s="575"/>
      <c r="AC21" s="575"/>
      <c r="AD21" s="575"/>
      <c r="AE21" s="574"/>
      <c r="AF21" s="571"/>
      <c r="AG21" s="575"/>
      <c r="AH21" s="575"/>
      <c r="AI21" s="575"/>
      <c r="AJ21" s="574"/>
      <c r="AK21" s="571"/>
      <c r="AL21" s="575"/>
      <c r="AM21" s="575"/>
      <c r="AN21" s="575"/>
      <c r="AO21" s="574"/>
      <c r="AP21" s="571"/>
      <c r="AQ21" s="575"/>
      <c r="AR21" s="575"/>
      <c r="AS21" s="575"/>
      <c r="AT21" s="575"/>
      <c r="AU21" s="574"/>
      <c r="AV21" s="533"/>
    </row>
    <row r="22" spans="1:48" s="534" customFormat="1" ht="97.5" customHeight="1" x14ac:dyDescent="0.35">
      <c r="A22" s="86">
        <v>1</v>
      </c>
      <c r="B22" s="366" t="s">
        <v>413</v>
      </c>
      <c r="C22" s="366" t="s">
        <v>414</v>
      </c>
      <c r="D22" s="75" t="s">
        <v>458</v>
      </c>
      <c r="E22" s="1069">
        <v>0.05</v>
      </c>
      <c r="F22" s="214" t="s">
        <v>54</v>
      </c>
      <c r="G22" s="75" t="s">
        <v>459</v>
      </c>
      <c r="H22" s="75" t="s">
        <v>460</v>
      </c>
      <c r="I22" s="378">
        <v>1</v>
      </c>
      <c r="J22" s="214" t="s">
        <v>63</v>
      </c>
      <c r="K22" s="75" t="s">
        <v>461</v>
      </c>
      <c r="L22" s="378">
        <v>1</v>
      </c>
      <c r="M22" s="378">
        <v>1</v>
      </c>
      <c r="N22" s="378">
        <v>1</v>
      </c>
      <c r="O22" s="378">
        <v>1</v>
      </c>
      <c r="P22" s="370">
        <v>1</v>
      </c>
      <c r="Q22" s="214" t="s">
        <v>57</v>
      </c>
      <c r="R22" s="75" t="s">
        <v>462</v>
      </c>
      <c r="S22" s="75" t="s">
        <v>775</v>
      </c>
      <c r="T22" s="75" t="s">
        <v>463</v>
      </c>
      <c r="U22" s="574"/>
      <c r="V22" s="571"/>
      <c r="W22" s="575"/>
      <c r="X22" s="575"/>
      <c r="Y22" s="575"/>
      <c r="Z22" s="574"/>
      <c r="AA22" s="571"/>
      <c r="AB22" s="575"/>
      <c r="AC22" s="575"/>
      <c r="AD22" s="575"/>
      <c r="AE22" s="574"/>
      <c r="AF22" s="571"/>
      <c r="AG22" s="575"/>
      <c r="AH22" s="575"/>
      <c r="AI22" s="575"/>
      <c r="AJ22" s="574"/>
      <c r="AK22" s="571"/>
      <c r="AL22" s="575"/>
      <c r="AM22" s="575"/>
      <c r="AN22" s="575"/>
      <c r="AO22" s="574"/>
      <c r="AP22" s="571"/>
      <c r="AQ22" s="575"/>
      <c r="AR22" s="575"/>
      <c r="AS22" s="575"/>
      <c r="AT22" s="575"/>
      <c r="AU22" s="574"/>
      <c r="AV22" s="533"/>
    </row>
    <row r="23" spans="1:48" s="534" customFormat="1" ht="97.5" customHeight="1" x14ac:dyDescent="0.35">
      <c r="A23" s="1066">
        <v>5</v>
      </c>
      <c r="B23" s="1067" t="s">
        <v>422</v>
      </c>
      <c r="C23" s="1068" t="s">
        <v>423</v>
      </c>
      <c r="D23" s="73" t="s">
        <v>464</v>
      </c>
      <c r="E23" s="1069">
        <v>0.05</v>
      </c>
      <c r="F23" s="71" t="s">
        <v>54</v>
      </c>
      <c r="G23" s="73" t="s">
        <v>465</v>
      </c>
      <c r="H23" s="73" t="s">
        <v>466</v>
      </c>
      <c r="I23" s="214">
        <v>6</v>
      </c>
      <c r="J23" s="214" t="s">
        <v>74</v>
      </c>
      <c r="K23" s="214" t="s">
        <v>249</v>
      </c>
      <c r="L23" s="214">
        <v>1</v>
      </c>
      <c r="M23" s="214">
        <v>3</v>
      </c>
      <c r="N23" s="214">
        <v>1</v>
      </c>
      <c r="O23" s="214">
        <v>1</v>
      </c>
      <c r="P23" s="371">
        <v>6</v>
      </c>
      <c r="Q23" s="214" t="s">
        <v>57</v>
      </c>
      <c r="R23" s="73" t="s">
        <v>467</v>
      </c>
      <c r="S23" s="73" t="s">
        <v>776</v>
      </c>
      <c r="T23" s="73" t="s">
        <v>468</v>
      </c>
      <c r="U23" s="574"/>
      <c r="V23" s="571"/>
      <c r="W23" s="575"/>
      <c r="X23" s="575"/>
      <c r="Y23" s="575"/>
      <c r="Z23" s="574"/>
      <c r="AA23" s="571"/>
      <c r="AB23" s="575"/>
      <c r="AC23" s="575"/>
      <c r="AD23" s="575"/>
      <c r="AE23" s="574"/>
      <c r="AF23" s="571"/>
      <c r="AG23" s="575"/>
      <c r="AH23" s="575"/>
      <c r="AI23" s="575"/>
      <c r="AJ23" s="574"/>
      <c r="AK23" s="571"/>
      <c r="AL23" s="575"/>
      <c r="AM23" s="575"/>
      <c r="AN23" s="575"/>
      <c r="AO23" s="574"/>
      <c r="AP23" s="571"/>
      <c r="AQ23" s="575"/>
      <c r="AR23" s="575"/>
      <c r="AS23" s="575"/>
      <c r="AT23" s="575"/>
      <c r="AU23" s="574"/>
      <c r="AV23" s="533"/>
    </row>
    <row r="24" spans="1:48" s="534" customFormat="1" ht="97.5" customHeight="1" x14ac:dyDescent="0.35">
      <c r="A24" s="1066">
        <v>5</v>
      </c>
      <c r="B24" s="1067" t="s">
        <v>422</v>
      </c>
      <c r="C24" s="1068" t="s">
        <v>423</v>
      </c>
      <c r="D24" s="73" t="s">
        <v>469</v>
      </c>
      <c r="E24" s="1069">
        <v>0.04</v>
      </c>
      <c r="F24" s="71" t="s">
        <v>54</v>
      </c>
      <c r="G24" s="72" t="s">
        <v>470</v>
      </c>
      <c r="H24" s="75" t="s">
        <v>471</v>
      </c>
      <c r="I24" s="378">
        <v>0.1</v>
      </c>
      <c r="J24" s="214" t="s">
        <v>56</v>
      </c>
      <c r="K24" s="214" t="s">
        <v>472</v>
      </c>
      <c r="L24" s="378">
        <v>0.1</v>
      </c>
      <c r="M24" s="378">
        <v>0.15</v>
      </c>
      <c r="N24" s="378">
        <v>0.15</v>
      </c>
      <c r="O24" s="378">
        <v>0.2</v>
      </c>
      <c r="P24" s="370">
        <v>0.7</v>
      </c>
      <c r="Q24" s="214" t="s">
        <v>473</v>
      </c>
      <c r="R24" s="214" t="s">
        <v>249</v>
      </c>
      <c r="S24" s="214" t="s">
        <v>474</v>
      </c>
      <c r="T24" s="75" t="s">
        <v>475</v>
      </c>
      <c r="U24" s="574"/>
      <c r="V24" s="571"/>
      <c r="W24" s="575"/>
      <c r="X24" s="575"/>
      <c r="Y24" s="575"/>
      <c r="Z24" s="574"/>
      <c r="AA24" s="571"/>
      <c r="AB24" s="575"/>
      <c r="AC24" s="575"/>
      <c r="AD24" s="575"/>
      <c r="AE24" s="574"/>
      <c r="AF24" s="571"/>
      <c r="AG24" s="575"/>
      <c r="AH24" s="575"/>
      <c r="AI24" s="575"/>
      <c r="AJ24" s="574"/>
      <c r="AK24" s="571"/>
      <c r="AL24" s="575"/>
      <c r="AM24" s="575"/>
      <c r="AN24" s="575"/>
      <c r="AO24" s="574"/>
      <c r="AP24" s="571"/>
      <c r="AQ24" s="575"/>
      <c r="AR24" s="575"/>
      <c r="AS24" s="575"/>
      <c r="AT24" s="575"/>
      <c r="AU24" s="574"/>
      <c r="AV24" s="533"/>
    </row>
    <row r="25" spans="1:48" s="534" customFormat="1" ht="97.5" customHeight="1" x14ac:dyDescent="0.35">
      <c r="A25" s="1066">
        <v>5</v>
      </c>
      <c r="B25" s="1067" t="s">
        <v>422</v>
      </c>
      <c r="C25" s="1068" t="s">
        <v>423</v>
      </c>
      <c r="D25" s="73" t="s">
        <v>476</v>
      </c>
      <c r="E25" s="1069">
        <v>0.04</v>
      </c>
      <c r="F25" s="71" t="s">
        <v>54</v>
      </c>
      <c r="G25" s="72" t="s">
        <v>477</v>
      </c>
      <c r="H25" s="75" t="s">
        <v>478</v>
      </c>
      <c r="I25" s="75">
        <v>11</v>
      </c>
      <c r="J25" s="214" t="s">
        <v>74</v>
      </c>
      <c r="K25" s="75" t="s">
        <v>479</v>
      </c>
      <c r="L25" s="214">
        <v>2</v>
      </c>
      <c r="M25" s="214">
        <v>3</v>
      </c>
      <c r="N25" s="214">
        <v>3</v>
      </c>
      <c r="O25" s="214">
        <v>4</v>
      </c>
      <c r="P25" s="371">
        <v>12</v>
      </c>
      <c r="Q25" s="214" t="s">
        <v>473</v>
      </c>
      <c r="R25" s="75" t="s">
        <v>480</v>
      </c>
      <c r="S25" s="214" t="s">
        <v>474</v>
      </c>
      <c r="T25" s="75" t="s">
        <v>481</v>
      </c>
      <c r="U25" s="574"/>
      <c r="V25" s="571"/>
      <c r="W25" s="575"/>
      <c r="X25" s="575"/>
      <c r="Y25" s="575"/>
      <c r="Z25" s="574"/>
      <c r="AA25" s="571"/>
      <c r="AB25" s="575"/>
      <c r="AC25" s="575"/>
      <c r="AD25" s="575"/>
      <c r="AE25" s="574"/>
      <c r="AF25" s="571"/>
      <c r="AG25" s="575"/>
      <c r="AH25" s="575"/>
      <c r="AI25" s="575"/>
      <c r="AJ25" s="574"/>
      <c r="AK25" s="571"/>
      <c r="AL25" s="575"/>
      <c r="AM25" s="575"/>
      <c r="AN25" s="575"/>
      <c r="AO25" s="574"/>
      <c r="AP25" s="571"/>
      <c r="AQ25" s="575"/>
      <c r="AR25" s="575"/>
      <c r="AS25" s="575"/>
      <c r="AT25" s="575"/>
      <c r="AU25" s="574"/>
      <c r="AV25" s="533"/>
    </row>
    <row r="26" spans="1:48" s="534" customFormat="1" ht="97.5" customHeight="1" x14ac:dyDescent="0.35">
      <c r="A26" s="1066">
        <v>5</v>
      </c>
      <c r="B26" s="1067" t="s">
        <v>422</v>
      </c>
      <c r="C26" s="1068" t="s">
        <v>423</v>
      </c>
      <c r="D26" s="73" t="s">
        <v>482</v>
      </c>
      <c r="E26" s="1069">
        <v>0.04</v>
      </c>
      <c r="F26" s="71" t="s">
        <v>54</v>
      </c>
      <c r="G26" s="72" t="s">
        <v>483</v>
      </c>
      <c r="H26" s="75" t="s">
        <v>484</v>
      </c>
      <c r="I26" s="379">
        <v>0.1</v>
      </c>
      <c r="J26" s="214" t="s">
        <v>56</v>
      </c>
      <c r="K26" s="214" t="s">
        <v>485</v>
      </c>
      <c r="L26" s="378">
        <v>0.02</v>
      </c>
      <c r="M26" s="378">
        <v>0.02</v>
      </c>
      <c r="N26" s="378">
        <v>0.03</v>
      </c>
      <c r="O26" s="378">
        <v>0.03</v>
      </c>
      <c r="P26" s="370">
        <v>0.2</v>
      </c>
      <c r="Q26" s="214" t="s">
        <v>473</v>
      </c>
      <c r="R26" s="214" t="s">
        <v>249</v>
      </c>
      <c r="S26" s="214" t="s">
        <v>474</v>
      </c>
      <c r="T26" s="75" t="s">
        <v>486</v>
      </c>
      <c r="U26" s="574"/>
      <c r="V26" s="571"/>
      <c r="W26" s="575"/>
      <c r="X26" s="575"/>
      <c r="Y26" s="575"/>
      <c r="Z26" s="574"/>
      <c r="AA26" s="571"/>
      <c r="AB26" s="575"/>
      <c r="AC26" s="575"/>
      <c r="AD26" s="575"/>
      <c r="AE26" s="574"/>
      <c r="AF26" s="571"/>
      <c r="AG26" s="575"/>
      <c r="AH26" s="575"/>
      <c r="AI26" s="575"/>
      <c r="AJ26" s="574"/>
      <c r="AK26" s="571"/>
      <c r="AL26" s="575"/>
      <c r="AM26" s="575"/>
      <c r="AN26" s="575"/>
      <c r="AO26" s="574"/>
      <c r="AP26" s="571"/>
      <c r="AQ26" s="575"/>
      <c r="AR26" s="575"/>
      <c r="AS26" s="575"/>
      <c r="AT26" s="575"/>
      <c r="AU26" s="574"/>
      <c r="AV26" s="533"/>
    </row>
    <row r="27" spans="1:48" s="534" customFormat="1" ht="97.5" customHeight="1" x14ac:dyDescent="0.3">
      <c r="A27" s="1066">
        <v>5</v>
      </c>
      <c r="B27" s="1067" t="s">
        <v>422</v>
      </c>
      <c r="C27" s="1068" t="s">
        <v>423</v>
      </c>
      <c r="D27" s="380" t="s">
        <v>487</v>
      </c>
      <c r="E27" s="1069">
        <v>0.05</v>
      </c>
      <c r="F27" s="74" t="s">
        <v>60</v>
      </c>
      <c r="G27" s="73" t="s">
        <v>488</v>
      </c>
      <c r="H27" s="381" t="s">
        <v>489</v>
      </c>
      <c r="I27" s="379">
        <v>1</v>
      </c>
      <c r="J27" s="71" t="s">
        <v>56</v>
      </c>
      <c r="K27" s="75" t="s">
        <v>490</v>
      </c>
      <c r="L27" s="378">
        <v>0.05</v>
      </c>
      <c r="M27" s="379">
        <v>0.4</v>
      </c>
      <c r="N27" s="379">
        <v>0.7</v>
      </c>
      <c r="O27" s="379">
        <v>1</v>
      </c>
      <c r="P27" s="382">
        <v>1</v>
      </c>
      <c r="Q27" s="214" t="s">
        <v>57</v>
      </c>
      <c r="R27" s="75" t="s">
        <v>491</v>
      </c>
      <c r="S27" s="75" t="s">
        <v>492</v>
      </c>
      <c r="T27" s="75" t="s">
        <v>493</v>
      </c>
      <c r="U27" s="574"/>
      <c r="V27" s="571"/>
      <c r="W27" s="575"/>
      <c r="X27" s="575"/>
      <c r="Y27" s="575"/>
      <c r="Z27" s="574"/>
      <c r="AA27" s="571"/>
      <c r="AB27" s="575"/>
      <c r="AC27" s="575"/>
      <c r="AD27" s="575"/>
      <c r="AE27" s="574"/>
      <c r="AF27" s="571"/>
      <c r="AG27" s="575"/>
      <c r="AH27" s="575"/>
      <c r="AI27" s="575"/>
      <c r="AJ27" s="574"/>
      <c r="AK27" s="571"/>
      <c r="AL27" s="575"/>
      <c r="AM27" s="575"/>
      <c r="AN27" s="575"/>
      <c r="AO27" s="574"/>
      <c r="AP27" s="571"/>
      <c r="AQ27" s="575"/>
      <c r="AR27" s="575"/>
      <c r="AS27" s="575"/>
      <c r="AT27" s="575"/>
      <c r="AU27" s="574"/>
      <c r="AV27" s="533"/>
    </row>
    <row r="28" spans="1:48" s="534" customFormat="1" ht="97.5" customHeight="1" x14ac:dyDescent="0.35">
      <c r="A28" s="1066">
        <v>5</v>
      </c>
      <c r="B28" s="1067" t="s">
        <v>422</v>
      </c>
      <c r="C28" s="1068" t="s">
        <v>423</v>
      </c>
      <c r="D28" s="74" t="s">
        <v>777</v>
      </c>
      <c r="E28" s="1069">
        <v>0.05</v>
      </c>
      <c r="F28" s="74" t="s">
        <v>54</v>
      </c>
      <c r="G28" s="73" t="s">
        <v>494</v>
      </c>
      <c r="H28" s="73" t="s">
        <v>495</v>
      </c>
      <c r="I28" s="379">
        <v>0</v>
      </c>
      <c r="J28" s="71" t="s">
        <v>56</v>
      </c>
      <c r="K28" s="75" t="s">
        <v>98</v>
      </c>
      <c r="L28" s="378"/>
      <c r="M28" s="379">
        <v>0.5</v>
      </c>
      <c r="N28" s="379">
        <v>0.5</v>
      </c>
      <c r="O28" s="379"/>
      <c r="P28" s="382">
        <v>1</v>
      </c>
      <c r="Q28" s="214" t="s">
        <v>57</v>
      </c>
      <c r="R28" s="75" t="s">
        <v>496</v>
      </c>
      <c r="S28" s="75" t="s">
        <v>492</v>
      </c>
      <c r="T28" s="75" t="s">
        <v>778</v>
      </c>
      <c r="U28" s="574"/>
      <c r="V28" s="571"/>
      <c r="W28" s="575"/>
      <c r="X28" s="575"/>
      <c r="Y28" s="575"/>
      <c r="Z28" s="574"/>
      <c r="AA28" s="571"/>
      <c r="AB28" s="575"/>
      <c r="AC28" s="575"/>
      <c r="AD28" s="575"/>
      <c r="AE28" s="574"/>
      <c r="AF28" s="571"/>
      <c r="AG28" s="575"/>
      <c r="AH28" s="575"/>
      <c r="AI28" s="575"/>
      <c r="AJ28" s="574"/>
      <c r="AK28" s="571"/>
      <c r="AL28" s="575"/>
      <c r="AM28" s="575"/>
      <c r="AN28" s="575"/>
      <c r="AO28" s="574"/>
      <c r="AP28" s="571"/>
      <c r="AQ28" s="575"/>
      <c r="AR28" s="575"/>
      <c r="AS28" s="575"/>
      <c r="AT28" s="575"/>
      <c r="AU28" s="574"/>
      <c r="AV28" s="533"/>
    </row>
    <row r="29" spans="1:48" s="534" customFormat="1" ht="57" customHeight="1" x14ac:dyDescent="0.35">
      <c r="A29" s="1066">
        <v>5</v>
      </c>
      <c r="B29" s="1067" t="s">
        <v>422</v>
      </c>
      <c r="C29" s="1068" t="s">
        <v>423</v>
      </c>
      <c r="D29" s="74" t="s">
        <v>497</v>
      </c>
      <c r="E29" s="1069">
        <v>0.05</v>
      </c>
      <c r="F29" s="74" t="s">
        <v>54</v>
      </c>
      <c r="G29" s="73" t="s">
        <v>498</v>
      </c>
      <c r="H29" s="73" t="s">
        <v>499</v>
      </c>
      <c r="I29" s="379" t="s">
        <v>82</v>
      </c>
      <c r="J29" s="71" t="s">
        <v>74</v>
      </c>
      <c r="K29" s="75" t="s">
        <v>500</v>
      </c>
      <c r="L29" s="226">
        <v>3</v>
      </c>
      <c r="M29" s="383">
        <v>7</v>
      </c>
      <c r="N29" s="383">
        <v>0</v>
      </c>
      <c r="O29" s="383">
        <v>0</v>
      </c>
      <c r="P29" s="384">
        <v>10</v>
      </c>
      <c r="Q29" s="214" t="s">
        <v>57</v>
      </c>
      <c r="R29" s="75" t="s">
        <v>501</v>
      </c>
      <c r="S29" s="75" t="s">
        <v>502</v>
      </c>
      <c r="T29" s="75" t="s">
        <v>779</v>
      </c>
      <c r="U29" s="574"/>
      <c r="V29" s="571">
        <f>L27</f>
        <v>0.05</v>
      </c>
      <c r="W29" s="575"/>
      <c r="X29" s="575">
        <f t="shared" si="1"/>
        <v>0</v>
      </c>
      <c r="Y29" s="575"/>
      <c r="Z29" s="574"/>
      <c r="AA29" s="571">
        <f>M27</f>
        <v>0.4</v>
      </c>
      <c r="AB29" s="575"/>
      <c r="AC29" s="575">
        <f t="shared" si="3"/>
        <v>0</v>
      </c>
      <c r="AD29" s="575"/>
      <c r="AE29" s="574"/>
      <c r="AF29" s="571">
        <f>N27</f>
        <v>0.7</v>
      </c>
      <c r="AG29" s="575"/>
      <c r="AH29" s="575">
        <f t="shared" si="5"/>
        <v>0</v>
      </c>
      <c r="AI29" s="575"/>
      <c r="AJ29" s="574"/>
      <c r="AK29" s="571">
        <f>O27</f>
        <v>1</v>
      </c>
      <c r="AL29" s="575"/>
      <c r="AM29" s="575">
        <f t="shared" si="7"/>
        <v>0</v>
      </c>
      <c r="AN29" s="575"/>
      <c r="AO29" s="574"/>
      <c r="AP29" s="571"/>
      <c r="AQ29" s="575">
        <f>P27</f>
        <v>1</v>
      </c>
      <c r="AR29" s="575"/>
      <c r="AS29" s="575">
        <f t="shared" si="9"/>
        <v>0</v>
      </c>
      <c r="AT29" s="575"/>
      <c r="AU29" s="574"/>
      <c r="AV29" s="533"/>
    </row>
    <row r="30" spans="1:48" s="534" customFormat="1" ht="97.5" customHeight="1" x14ac:dyDescent="0.35">
      <c r="A30" s="1066">
        <v>5</v>
      </c>
      <c r="B30" s="1067" t="s">
        <v>422</v>
      </c>
      <c r="C30" s="1068" t="s">
        <v>423</v>
      </c>
      <c r="D30" s="74" t="s">
        <v>503</v>
      </c>
      <c r="E30" s="1069">
        <v>0.06</v>
      </c>
      <c r="F30" s="75" t="s">
        <v>54</v>
      </c>
      <c r="G30" s="75" t="s">
        <v>780</v>
      </c>
      <c r="H30" s="73" t="s">
        <v>504</v>
      </c>
      <c r="I30" s="379" t="s">
        <v>505</v>
      </c>
      <c r="J30" s="75" t="s">
        <v>63</v>
      </c>
      <c r="K30" s="75" t="s">
        <v>506</v>
      </c>
      <c r="L30" s="379">
        <v>1</v>
      </c>
      <c r="M30" s="379">
        <v>1</v>
      </c>
      <c r="N30" s="379">
        <v>1</v>
      </c>
      <c r="O30" s="379">
        <v>1</v>
      </c>
      <c r="P30" s="382">
        <v>1</v>
      </c>
      <c r="Q30" s="214" t="s">
        <v>57</v>
      </c>
      <c r="R30" s="75" t="s">
        <v>781</v>
      </c>
      <c r="S30" s="75" t="s">
        <v>507</v>
      </c>
      <c r="T30" s="75" t="s">
        <v>508</v>
      </c>
      <c r="U30" s="574"/>
      <c r="V30" s="571">
        <f>L28</f>
        <v>0</v>
      </c>
      <c r="W30" s="575"/>
      <c r="X30" s="575" t="e">
        <f t="shared" si="1"/>
        <v>#DIV/0!</v>
      </c>
      <c r="Y30" s="575"/>
      <c r="Z30" s="574"/>
      <c r="AA30" s="571">
        <f>M28</f>
        <v>0.5</v>
      </c>
      <c r="AB30" s="575"/>
      <c r="AC30" s="575">
        <f t="shared" si="3"/>
        <v>0</v>
      </c>
      <c r="AD30" s="575"/>
      <c r="AE30" s="574"/>
      <c r="AF30" s="571">
        <f>N28</f>
        <v>0.5</v>
      </c>
      <c r="AG30" s="575"/>
      <c r="AH30" s="575">
        <f t="shared" si="5"/>
        <v>0</v>
      </c>
      <c r="AI30" s="575"/>
      <c r="AJ30" s="574"/>
      <c r="AK30" s="571">
        <f>O28</f>
        <v>0</v>
      </c>
      <c r="AL30" s="575"/>
      <c r="AM30" s="575" t="e">
        <f t="shared" si="7"/>
        <v>#DIV/0!</v>
      </c>
      <c r="AN30" s="575"/>
      <c r="AO30" s="574"/>
      <c r="AP30" s="571"/>
      <c r="AQ30" s="575">
        <f>P28</f>
        <v>1</v>
      </c>
      <c r="AR30" s="575"/>
      <c r="AS30" s="575">
        <f t="shared" si="9"/>
        <v>0</v>
      </c>
      <c r="AT30" s="575"/>
      <c r="AU30" s="574"/>
      <c r="AV30" s="533"/>
    </row>
    <row r="31" spans="1:48" s="534" customFormat="1" ht="78" customHeight="1" thickBot="1" x14ac:dyDescent="0.35">
      <c r="A31" s="1066">
        <v>6</v>
      </c>
      <c r="B31" s="1067" t="s">
        <v>422</v>
      </c>
      <c r="C31" s="1068" t="s">
        <v>423</v>
      </c>
      <c r="D31" s="381" t="s">
        <v>509</v>
      </c>
      <c r="E31" s="1069">
        <v>0.05</v>
      </c>
      <c r="F31" s="73" t="s">
        <v>54</v>
      </c>
      <c r="G31" s="73" t="s">
        <v>510</v>
      </c>
      <c r="H31" s="73" t="s">
        <v>511</v>
      </c>
      <c r="I31" s="379" t="s">
        <v>82</v>
      </c>
      <c r="J31" s="71" t="s">
        <v>56</v>
      </c>
      <c r="K31" s="75" t="s">
        <v>490</v>
      </c>
      <c r="L31" s="378">
        <v>0</v>
      </c>
      <c r="M31" s="379">
        <v>0.4</v>
      </c>
      <c r="N31" s="379">
        <v>0.8</v>
      </c>
      <c r="O31" s="379">
        <v>1</v>
      </c>
      <c r="P31" s="382">
        <v>1</v>
      </c>
      <c r="Q31" s="214" t="s">
        <v>57</v>
      </c>
      <c r="R31" s="75" t="s">
        <v>512</v>
      </c>
      <c r="S31" s="75" t="s">
        <v>492</v>
      </c>
      <c r="T31" s="75" t="s">
        <v>513</v>
      </c>
      <c r="U31" s="574"/>
      <c r="V31" s="571">
        <f>L29</f>
        <v>3</v>
      </c>
      <c r="W31" s="575"/>
      <c r="X31" s="575">
        <f t="shared" si="1"/>
        <v>0</v>
      </c>
      <c r="Y31" s="575"/>
      <c r="Z31" s="574"/>
      <c r="AA31" s="571">
        <f>M29</f>
        <v>7</v>
      </c>
      <c r="AB31" s="575"/>
      <c r="AC31" s="575">
        <f t="shared" si="3"/>
        <v>0</v>
      </c>
      <c r="AD31" s="575"/>
      <c r="AE31" s="574"/>
      <c r="AF31" s="571">
        <f>N29</f>
        <v>0</v>
      </c>
      <c r="AG31" s="575"/>
      <c r="AH31" s="575" t="e">
        <f t="shared" si="5"/>
        <v>#DIV/0!</v>
      </c>
      <c r="AI31" s="575"/>
      <c r="AJ31" s="574"/>
      <c r="AK31" s="571">
        <f>O29</f>
        <v>0</v>
      </c>
      <c r="AL31" s="575"/>
      <c r="AM31" s="575" t="e">
        <f t="shared" si="7"/>
        <v>#DIV/0!</v>
      </c>
      <c r="AN31" s="575"/>
      <c r="AO31" s="574"/>
      <c r="AP31" s="571"/>
      <c r="AQ31" s="575">
        <f>P29</f>
        <v>10</v>
      </c>
      <c r="AR31" s="575"/>
      <c r="AS31" s="575">
        <f t="shared" si="9"/>
        <v>0</v>
      </c>
      <c r="AT31" s="575"/>
      <c r="AU31" s="574"/>
      <c r="AV31" s="533"/>
    </row>
    <row r="32" spans="1:48" ht="36" customHeight="1" thickBot="1" x14ac:dyDescent="0.4">
      <c r="A32" s="589"/>
      <c r="B32" s="957" t="s">
        <v>133</v>
      </c>
      <c r="C32" s="958"/>
      <c r="D32" s="959"/>
      <c r="E32" s="1071">
        <f>SUM(E15:E31)</f>
        <v>0.8</v>
      </c>
      <c r="F32" s="591"/>
      <c r="G32" s="592"/>
      <c r="H32" s="592"/>
      <c r="I32" s="593"/>
      <c r="J32" s="592"/>
      <c r="K32" s="592"/>
      <c r="L32" s="593"/>
      <c r="M32" s="593"/>
      <c r="N32" s="593"/>
      <c r="O32" s="593"/>
      <c r="P32" s="593"/>
      <c r="Q32" s="592"/>
      <c r="R32" s="592"/>
      <c r="S32" s="592"/>
      <c r="T32" s="592"/>
      <c r="U32" s="592"/>
      <c r="V32" s="589"/>
      <c r="W32" s="594" t="s">
        <v>134</v>
      </c>
      <c r="X32" s="595" t="e">
        <f>AVERAGE(X15:X31)</f>
        <v>#DIV/0!</v>
      </c>
      <c r="Y32" s="591"/>
      <c r="Z32" s="592"/>
      <c r="AA32" s="589"/>
      <c r="AB32" s="596" t="s">
        <v>135</v>
      </c>
      <c r="AC32" s="597" t="e">
        <f>AVERAGE(AC15:AC31)</f>
        <v>#DIV/0!</v>
      </c>
      <c r="AD32" s="591"/>
      <c r="AE32" s="592"/>
      <c r="AF32" s="589"/>
      <c r="AG32" s="598" t="s">
        <v>136</v>
      </c>
      <c r="AH32" s="599" t="e">
        <f>AVERAGE(AH15:AH31)</f>
        <v>#DIV/0!</v>
      </c>
      <c r="AI32" s="591"/>
      <c r="AJ32" s="592"/>
      <c r="AK32" s="589"/>
      <c r="AL32" s="600" t="s">
        <v>137</v>
      </c>
      <c r="AM32" s="601" t="e">
        <f>AVERAGE(AM15:AM31)</f>
        <v>#DIV/0!</v>
      </c>
      <c r="AN32" s="602"/>
      <c r="AO32" s="592"/>
      <c r="AP32" s="960" t="s">
        <v>138</v>
      </c>
      <c r="AQ32" s="961"/>
      <c r="AR32" s="962"/>
      <c r="AS32" s="603">
        <f>AVERAGE(AS15:AS31)</f>
        <v>0</v>
      </c>
      <c r="AT32" s="592"/>
      <c r="AU32" s="592"/>
    </row>
    <row r="33" spans="2:45" x14ac:dyDescent="0.35">
      <c r="B33" s="605"/>
      <c r="C33" s="605"/>
      <c r="D33" s="592"/>
      <c r="E33" s="593"/>
      <c r="W33" s="592"/>
      <c r="X33" s="592"/>
      <c r="AB33" s="592"/>
      <c r="AC33" s="592"/>
      <c r="AG33" s="592"/>
      <c r="AH33" s="592"/>
      <c r="AL33" s="592"/>
      <c r="AM33" s="592"/>
      <c r="AO33" s="592"/>
      <c r="AP33" s="592"/>
      <c r="AQ33" s="592"/>
      <c r="AR33" s="592"/>
      <c r="AS33" s="592"/>
    </row>
    <row r="34" spans="2:45" x14ac:dyDescent="0.35"/>
    <row r="35" spans="2:45" ht="15" thickBot="1" x14ac:dyDescent="0.4">
      <c r="D35" s="608"/>
      <c r="E35" s="609"/>
      <c r="F35" s="608"/>
      <c r="G35" s="608"/>
      <c r="H35" s="608"/>
      <c r="I35" s="609"/>
      <c r="J35" s="608"/>
      <c r="K35" s="608"/>
      <c r="L35" s="609"/>
      <c r="M35" s="609"/>
      <c r="N35" s="609"/>
      <c r="O35" s="609"/>
      <c r="P35" s="609"/>
    </row>
    <row r="36" spans="2:45" ht="15" thickBot="1" x14ac:dyDescent="0.4">
      <c r="C36" s="610"/>
      <c r="D36" s="963" t="s">
        <v>139</v>
      </c>
      <c r="E36" s="964"/>
      <c r="F36" s="963" t="s">
        <v>140</v>
      </c>
      <c r="G36" s="965"/>
      <c r="H36" s="965"/>
      <c r="I36" s="964"/>
      <c r="J36" s="963" t="s">
        <v>141</v>
      </c>
      <c r="K36" s="965"/>
      <c r="L36" s="965"/>
      <c r="M36" s="965"/>
      <c r="N36" s="965"/>
      <c r="O36" s="965"/>
      <c r="P36" s="964"/>
      <c r="Q36" s="611"/>
    </row>
    <row r="37" spans="2:45" ht="14.25" customHeight="1" x14ac:dyDescent="0.35">
      <c r="C37" s="610"/>
      <c r="D37" s="966" t="s">
        <v>142</v>
      </c>
      <c r="E37" s="967"/>
      <c r="F37" s="970" t="s">
        <v>143</v>
      </c>
      <c r="G37" s="971"/>
      <c r="H37" s="971"/>
      <c r="I37" s="967"/>
      <c r="J37" s="973" t="s">
        <v>144</v>
      </c>
      <c r="K37" s="974"/>
      <c r="L37" s="974"/>
      <c r="M37" s="974"/>
      <c r="N37" s="974"/>
      <c r="O37" s="974"/>
      <c r="P37" s="975"/>
      <c r="Q37" s="611"/>
    </row>
    <row r="38" spans="2:45" ht="39" customHeight="1" thickBot="1" x14ac:dyDescent="0.4">
      <c r="C38" s="610"/>
      <c r="D38" s="968"/>
      <c r="E38" s="969"/>
      <c r="F38" s="968"/>
      <c r="G38" s="972"/>
      <c r="H38" s="972"/>
      <c r="I38" s="969"/>
      <c r="J38" s="976" t="s">
        <v>145</v>
      </c>
      <c r="K38" s="977"/>
      <c r="L38" s="977"/>
      <c r="M38" s="977"/>
      <c r="N38" s="977"/>
      <c r="O38" s="977"/>
      <c r="P38" s="978"/>
      <c r="Q38" s="611"/>
    </row>
    <row r="39" spans="2:45" x14ac:dyDescent="0.35">
      <c r="D39" s="592"/>
      <c r="E39" s="593"/>
      <c r="F39" s="592"/>
      <c r="G39" s="592"/>
      <c r="H39" s="592"/>
      <c r="I39" s="593"/>
      <c r="J39" s="592"/>
      <c r="K39" s="592"/>
      <c r="L39" s="593"/>
      <c r="M39" s="593"/>
      <c r="N39" s="593"/>
      <c r="O39" s="593"/>
      <c r="P39" s="593"/>
    </row>
    <row r="40" spans="2:45" x14ac:dyDescent="0.35"/>
    <row r="41" spans="2:45" x14ac:dyDescent="0.35"/>
    <row r="42" spans="2:45" x14ac:dyDescent="0.35"/>
    <row r="43" spans="2:45" x14ac:dyDescent="0.35"/>
    <row r="44" spans="2:45" x14ac:dyDescent="0.35"/>
    <row r="45" spans="2:45" x14ac:dyDescent="0.35"/>
    <row r="46" spans="2:45" x14ac:dyDescent="0.35"/>
    <row r="47" spans="2:45" x14ac:dyDescent="0.35"/>
    <row r="48" spans="2:45" x14ac:dyDescent="0.35"/>
    <row r="55" x14ac:dyDescent="0.35"/>
    <row r="56" x14ac:dyDescent="0.35"/>
    <row r="75" x14ac:dyDescent="0.35"/>
    <row r="76" x14ac:dyDescent="0.35"/>
    <row r="77" x14ac:dyDescent="0.35"/>
    <row r="78" x14ac:dyDescent="0.35"/>
    <row r="80" x14ac:dyDescent="0.35"/>
    <row r="87" spans="6:17" x14ac:dyDescent="0.35"/>
    <row r="91" spans="6:17" hidden="1" x14ac:dyDescent="0.35">
      <c r="F91" s="604" t="s">
        <v>146</v>
      </c>
      <c r="J91" s="604" t="s">
        <v>115</v>
      </c>
      <c r="Q91" s="604" t="s">
        <v>147</v>
      </c>
    </row>
    <row r="92" spans="6:17" hidden="1" x14ac:dyDescent="0.35">
      <c r="F92" s="604" t="s">
        <v>148</v>
      </c>
      <c r="J92" s="604" t="s">
        <v>112</v>
      </c>
      <c r="Q92" s="604" t="s">
        <v>109</v>
      </c>
    </row>
    <row r="93" spans="6:17" hidden="1" x14ac:dyDescent="0.35">
      <c r="F93" s="604" t="s">
        <v>149</v>
      </c>
      <c r="J93" s="604" t="s">
        <v>107</v>
      </c>
      <c r="Q93" s="604" t="s">
        <v>150</v>
      </c>
    </row>
    <row r="94" spans="6:17" hidden="1" x14ac:dyDescent="0.35">
      <c r="F94" s="604" t="s">
        <v>151</v>
      </c>
      <c r="J94" s="604" t="s">
        <v>152</v>
      </c>
    </row>
    <row r="95" spans="6:17" x14ac:dyDescent="0.35"/>
    <row r="96" spans="6:17" x14ac:dyDescent="0.35"/>
    <row r="99" x14ac:dyDescent="0.35"/>
    <row r="100" x14ac:dyDescent="0.35"/>
    <row r="101" x14ac:dyDescent="0.35"/>
    <row r="102" x14ac:dyDescent="0.35"/>
    <row r="103" x14ac:dyDescent="0.35"/>
  </sheetData>
  <mergeCells count="39">
    <mergeCell ref="D37:E38"/>
    <mergeCell ref="F37:I38"/>
    <mergeCell ref="J37:P37"/>
    <mergeCell ref="J38:P38"/>
    <mergeCell ref="AP12:AU12"/>
    <mergeCell ref="V13:Z13"/>
    <mergeCell ref="AA13:AE13"/>
    <mergeCell ref="AF13:AJ13"/>
    <mergeCell ref="AK13:AO13"/>
    <mergeCell ref="AP13:AU13"/>
    <mergeCell ref="AK12:AO12"/>
    <mergeCell ref="B32:D32"/>
    <mergeCell ref="AP32:AR32"/>
    <mergeCell ref="D36:E36"/>
    <mergeCell ref="F36:I36"/>
    <mergeCell ref="J36:P36"/>
    <mergeCell ref="A12:C13"/>
    <mergeCell ref="D12:U13"/>
    <mergeCell ref="V12:Z12"/>
    <mergeCell ref="AA12:AE12"/>
    <mergeCell ref="AF12:AJ12"/>
    <mergeCell ref="A6:B6"/>
    <mergeCell ref="C6:H6"/>
    <mergeCell ref="L6:O6"/>
    <mergeCell ref="A7:B7"/>
    <mergeCell ref="C7:H7"/>
    <mergeCell ref="L7:O7"/>
    <mergeCell ref="A4:B4"/>
    <mergeCell ref="C4:H4"/>
    <mergeCell ref="L4:O4"/>
    <mergeCell ref="A5:B5"/>
    <mergeCell ref="C5:H5"/>
    <mergeCell ref="L5:O5"/>
    <mergeCell ref="A1:U1"/>
    <mergeCell ref="V1:W2"/>
    <mergeCell ref="A2:U2"/>
    <mergeCell ref="A3:B3"/>
    <mergeCell ref="C3:H3"/>
    <mergeCell ref="J3:O3"/>
  </mergeCells>
  <dataValidations count="7">
    <dataValidation type="list" allowBlank="1" showInputMessage="1" showErrorMessage="1" sqref="J17:J18" xr:uid="{4B2A332A-5089-4726-8AF5-A9F8727646CD}">
      <formula1>$CS$10:$CS$14</formula1>
    </dataValidation>
    <dataValidation type="list" allowBlank="1" showInputMessage="1" showErrorMessage="1" sqref="F15:F23" xr:uid="{94D1DAB9-0F16-4B9F-BF5C-E2CA009B35F4}">
      <formula1>$CR$10:$CR$11</formula1>
    </dataValidation>
    <dataValidation type="list" allowBlank="1" showInputMessage="1" showErrorMessage="1" sqref="Q15:Q17" xr:uid="{A1C45A95-A12B-4196-8D83-4E15E79CFE73}">
      <formula1>INDICADOR</formula1>
    </dataValidation>
    <dataValidation type="list" allowBlank="1" showInputMessage="1" showErrorMessage="1" sqref="Q18" xr:uid="{83180AE8-0714-4309-9DEF-B7201B23B8BE}">
      <formula1>$Q$91:$Q$93</formula1>
    </dataValidation>
    <dataValidation type="list" allowBlank="1" showInputMessage="1" showErrorMessage="1" sqref="Q19:Q27 Q31" xr:uid="{BAF00C1B-010B-4B25-B606-F0D1A30FA8DC}">
      <formula1>$CT$10:$CT$12</formula1>
    </dataValidation>
    <dataValidation type="list" allowBlank="1" showInputMessage="1" showErrorMessage="1" sqref="J22:J23" xr:uid="{08830CA0-906C-48BF-A09B-4E7FF314D613}">
      <formula1>$CS$10:$CS$13</formula1>
    </dataValidation>
    <dataValidation type="list" allowBlank="1" showInputMessage="1" showErrorMessage="1" sqref="J15" xr:uid="{DEC347AA-8373-49C2-9AF5-02B665A68E6B}">
      <formula1>PROGRAMACION</formula1>
    </dataValidation>
  </dataValidations>
  <pageMargins left="0.7" right="0.7" top="0.75" bottom="0.75" header="0.3" footer="0.3"/>
  <pageSetup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F2CAB-DCF6-47A8-B18A-FD9FAF51BCCC}">
  <dimension ref="A1:AV92"/>
  <sheetViews>
    <sheetView view="pageBreakPreview" zoomScale="70" zoomScaleNormal="70" zoomScaleSheetLayoutView="70" workbookViewId="0">
      <selection sqref="A1:U1"/>
    </sheetView>
  </sheetViews>
  <sheetFormatPr baseColWidth="10" defaultColWidth="0" defaultRowHeight="14.5" customHeight="1" zeroHeight="1" x14ac:dyDescent="0.35"/>
  <cols>
    <col min="1" max="1" width="20.1796875" style="1" customWidth="1"/>
    <col min="2" max="2" width="21.36328125" style="3" customWidth="1"/>
    <col min="3" max="3" width="34.453125" style="3" customWidth="1"/>
    <col min="4" max="4" width="71" style="1" customWidth="1"/>
    <col min="5" max="5" width="18.6328125" style="1" customWidth="1"/>
    <col min="6" max="6" width="11.453125" style="1" customWidth="1"/>
    <col min="7" max="7" width="29.81640625" style="1" customWidth="1"/>
    <col min="8" max="8" width="36.81640625" style="1" customWidth="1"/>
    <col min="9" max="9" width="11.453125" style="1" customWidth="1"/>
    <col min="10" max="10" width="16.81640625" style="1" customWidth="1"/>
    <col min="11" max="11" width="21.453125" style="1" customWidth="1"/>
    <col min="12" max="16" width="11.453125" style="24" customWidth="1"/>
    <col min="17" max="17" width="14.453125" style="1" customWidth="1"/>
    <col min="18" max="18" width="17.36328125" style="1" customWidth="1"/>
    <col min="19" max="19" width="15.81640625" style="1" customWidth="1"/>
    <col min="20" max="20" width="19.6328125" style="1" customWidth="1"/>
    <col min="21" max="21" width="11.453125" style="1" customWidth="1"/>
    <col min="22" max="22" width="34" style="1" customWidth="1"/>
    <col min="23" max="23" width="15.453125" style="1" customWidth="1"/>
    <col min="24" max="24" width="14.81640625" style="1" customWidth="1"/>
    <col min="25" max="25" width="22.453125" style="1" customWidth="1"/>
    <col min="26" max="26" width="17.453125" style="1" customWidth="1"/>
    <col min="27" max="27" width="14.453125" style="1" customWidth="1"/>
    <col min="28" max="28" width="14.6328125" style="1" customWidth="1"/>
    <col min="29" max="29" width="14.81640625" style="1" customWidth="1"/>
    <col min="30" max="30" width="25.6328125" style="1" customWidth="1"/>
    <col min="31" max="31" width="17.453125" style="1" customWidth="1"/>
    <col min="32" max="32" width="18.1796875" style="1" customWidth="1"/>
    <col min="33" max="33" width="16.1796875" style="1" customWidth="1"/>
    <col min="34" max="34" width="15.81640625" style="1" customWidth="1"/>
    <col min="35" max="35" width="25.6328125" style="1" customWidth="1"/>
    <col min="36" max="36" width="17.81640625" style="1" customWidth="1"/>
    <col min="37" max="38" width="16.453125" style="1" customWidth="1"/>
    <col min="39" max="39" width="19.36328125" style="1" customWidth="1"/>
    <col min="40" max="40" width="25.6328125" style="1" customWidth="1"/>
    <col min="41" max="41" width="18.453125" style="1" customWidth="1"/>
    <col min="42" max="42" width="14.81640625" style="1" customWidth="1"/>
    <col min="43" max="43" width="15" style="1" customWidth="1"/>
    <col min="44" max="44" width="16" style="1" customWidth="1"/>
    <col min="45" max="45" width="12.81640625" style="1" customWidth="1"/>
    <col min="46" max="46" width="25.6328125" style="1" customWidth="1"/>
    <col min="47" max="47" width="17.1796875" style="1" customWidth="1"/>
    <col min="48" max="48" width="11.453125" style="1" hidden="1" customWidth="1"/>
    <col min="49" max="16384" width="11.453125" style="1" hidden="1"/>
  </cols>
  <sheetData>
    <row r="1" spans="1:48" s="3" customFormat="1" ht="78" customHeight="1" thickBot="1" x14ac:dyDescent="0.4">
      <c r="A1" s="718" t="s">
        <v>325</v>
      </c>
      <c r="B1" s="719"/>
      <c r="C1" s="719"/>
      <c r="D1" s="719"/>
      <c r="E1" s="719"/>
      <c r="F1" s="719"/>
      <c r="G1" s="719"/>
      <c r="H1" s="719"/>
      <c r="I1" s="719"/>
      <c r="J1" s="719"/>
      <c r="K1" s="719"/>
      <c r="L1" s="719"/>
      <c r="M1" s="719"/>
      <c r="N1" s="719"/>
      <c r="O1" s="719"/>
      <c r="P1" s="719"/>
      <c r="Q1" s="719"/>
      <c r="R1" s="719"/>
      <c r="S1" s="719"/>
      <c r="T1" s="719"/>
      <c r="U1" s="720"/>
      <c r="V1" s="721" t="s">
        <v>326</v>
      </c>
      <c r="W1" s="722"/>
      <c r="X1" s="20"/>
    </row>
    <row r="2" spans="1:48" ht="36" customHeight="1" thickBot="1" x14ac:dyDescent="0.4">
      <c r="A2" s="741" t="s">
        <v>2</v>
      </c>
      <c r="B2" s="742"/>
      <c r="C2" s="742"/>
      <c r="D2" s="742"/>
      <c r="E2" s="742"/>
      <c r="F2" s="742"/>
      <c r="G2" s="742"/>
      <c r="H2" s="742"/>
      <c r="I2" s="743"/>
      <c r="J2" s="743"/>
      <c r="K2" s="743"/>
      <c r="L2" s="743"/>
      <c r="M2" s="743"/>
      <c r="N2" s="743"/>
      <c r="O2" s="743"/>
      <c r="P2" s="743"/>
      <c r="Q2" s="743"/>
      <c r="R2" s="743"/>
      <c r="S2" s="743"/>
      <c r="T2" s="743"/>
      <c r="U2" s="744"/>
      <c r="V2" s="723"/>
      <c r="W2" s="724"/>
      <c r="X2" s="4"/>
    </row>
    <row r="3" spans="1:48" ht="18" customHeight="1" x14ac:dyDescent="0.35">
      <c r="A3" s="745" t="s">
        <v>3</v>
      </c>
      <c r="B3" s="745"/>
      <c r="C3" s="746">
        <v>2021</v>
      </c>
      <c r="D3" s="746"/>
      <c r="E3" s="746"/>
      <c r="F3" s="746"/>
      <c r="G3" s="746"/>
      <c r="H3" s="746"/>
      <c r="I3" s="4"/>
      <c r="J3" s="733" t="s">
        <v>4</v>
      </c>
      <c r="K3" s="734"/>
      <c r="L3" s="734"/>
      <c r="M3" s="734"/>
      <c r="N3" s="734"/>
      <c r="O3" s="735"/>
      <c r="P3" s="62"/>
      <c r="Q3" s="5"/>
      <c r="R3" s="5"/>
      <c r="S3" s="5"/>
      <c r="T3" s="5"/>
      <c r="U3" s="5"/>
      <c r="V3" s="5"/>
      <c r="W3" s="5"/>
    </row>
    <row r="4" spans="1:48" ht="18" customHeight="1" x14ac:dyDescent="0.35">
      <c r="A4" s="747" t="s">
        <v>5</v>
      </c>
      <c r="B4" s="747"/>
      <c r="C4" s="746" t="s">
        <v>327</v>
      </c>
      <c r="D4" s="746"/>
      <c r="E4" s="746"/>
      <c r="F4" s="746"/>
      <c r="G4" s="746"/>
      <c r="H4" s="746"/>
      <c r="I4" s="4"/>
      <c r="J4" s="318" t="s">
        <v>7</v>
      </c>
      <c r="K4" s="319" t="s">
        <v>8</v>
      </c>
      <c r="L4" s="739" t="s">
        <v>9</v>
      </c>
      <c r="M4" s="739"/>
      <c r="N4" s="739"/>
      <c r="O4" s="740"/>
    </row>
    <row r="5" spans="1:48" ht="48.75" customHeight="1" x14ac:dyDescent="0.35">
      <c r="A5" s="747" t="s">
        <v>10</v>
      </c>
      <c r="B5" s="747"/>
      <c r="C5" s="748" t="s">
        <v>328</v>
      </c>
      <c r="D5" s="748"/>
      <c r="E5" s="748"/>
      <c r="F5" s="748"/>
      <c r="G5" s="748"/>
      <c r="H5" s="748"/>
      <c r="I5" s="4"/>
      <c r="J5" s="235">
        <v>1</v>
      </c>
      <c r="K5" s="236"/>
      <c r="L5" s="705" t="s">
        <v>230</v>
      </c>
      <c r="M5" s="706"/>
      <c r="N5" s="706"/>
      <c r="O5" s="707"/>
    </row>
    <row r="6" spans="1:48" ht="48" customHeight="1" x14ac:dyDescent="0.35">
      <c r="A6" s="747" t="s">
        <v>13</v>
      </c>
      <c r="B6" s="747"/>
      <c r="C6" s="748" t="s">
        <v>329</v>
      </c>
      <c r="D6" s="748"/>
      <c r="E6" s="748"/>
      <c r="F6" s="748"/>
      <c r="G6" s="748"/>
      <c r="H6" s="748"/>
      <c r="I6" s="4"/>
      <c r="J6" s="320"/>
      <c r="K6" s="321"/>
      <c r="L6" s="705"/>
      <c r="M6" s="706"/>
      <c r="N6" s="706"/>
      <c r="O6" s="707"/>
    </row>
    <row r="7" spans="1:48" ht="35.25" customHeight="1" thickBot="1" x14ac:dyDescent="0.4">
      <c r="A7" s="747" t="s">
        <v>15</v>
      </c>
      <c r="B7" s="747"/>
      <c r="C7" s="748" t="s">
        <v>330</v>
      </c>
      <c r="D7" s="748"/>
      <c r="E7" s="748"/>
      <c r="F7" s="748"/>
      <c r="G7" s="748"/>
      <c r="H7" s="748"/>
      <c r="I7" s="4"/>
      <c r="J7" s="322"/>
      <c r="K7" s="323"/>
      <c r="L7" s="710"/>
      <c r="M7" s="711"/>
      <c r="N7" s="711"/>
      <c r="O7" s="712"/>
    </row>
    <row r="8" spans="1:48" x14ac:dyDescent="0.35">
      <c r="A8" s="5"/>
      <c r="B8" s="232"/>
      <c r="C8" s="232"/>
      <c r="D8" s="5"/>
      <c r="E8" s="5"/>
      <c r="F8" s="5"/>
      <c r="G8" s="5"/>
      <c r="H8" s="5"/>
      <c r="I8" s="5"/>
    </row>
    <row r="9" spans="1:48" x14ac:dyDescent="0.35"/>
    <row r="10" spans="1:48" x14ac:dyDescent="0.35"/>
    <row r="11" spans="1:48" ht="15" thickBot="1" x14ac:dyDescent="0.4">
      <c r="A11" s="7"/>
      <c r="B11" s="239"/>
      <c r="C11" s="239"/>
      <c r="D11" s="7"/>
      <c r="E11" s="7"/>
      <c r="F11" s="7"/>
      <c r="G11" s="7"/>
      <c r="H11" s="7"/>
      <c r="I11" s="7"/>
      <c r="J11" s="7"/>
      <c r="K11" s="7"/>
      <c r="L11" s="63"/>
      <c r="M11" s="63"/>
      <c r="N11" s="63"/>
      <c r="O11" s="63"/>
      <c r="P11" s="63"/>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row>
    <row r="12" spans="1:48" s="3" customFormat="1" x14ac:dyDescent="0.35">
      <c r="A12" s="749" t="s">
        <v>17</v>
      </c>
      <c r="B12" s="750"/>
      <c r="C12" s="751"/>
      <c r="D12" s="755" t="s">
        <v>18</v>
      </c>
      <c r="E12" s="756"/>
      <c r="F12" s="756"/>
      <c r="G12" s="756"/>
      <c r="H12" s="756"/>
      <c r="I12" s="756"/>
      <c r="J12" s="756"/>
      <c r="K12" s="756"/>
      <c r="L12" s="756"/>
      <c r="M12" s="756"/>
      <c r="N12" s="756"/>
      <c r="O12" s="756"/>
      <c r="P12" s="756"/>
      <c r="Q12" s="756"/>
      <c r="R12" s="756"/>
      <c r="S12" s="756"/>
      <c r="T12" s="756"/>
      <c r="U12" s="757"/>
      <c r="V12" s="761" t="s">
        <v>19</v>
      </c>
      <c r="W12" s="762"/>
      <c r="X12" s="762"/>
      <c r="Y12" s="762"/>
      <c r="Z12" s="763"/>
      <c r="AA12" s="764" t="s">
        <v>19</v>
      </c>
      <c r="AB12" s="765"/>
      <c r="AC12" s="765"/>
      <c r="AD12" s="765"/>
      <c r="AE12" s="766"/>
      <c r="AF12" s="761" t="s">
        <v>19</v>
      </c>
      <c r="AG12" s="762"/>
      <c r="AH12" s="762"/>
      <c r="AI12" s="762"/>
      <c r="AJ12" s="763"/>
      <c r="AK12" s="782" t="s">
        <v>19</v>
      </c>
      <c r="AL12" s="783"/>
      <c r="AM12" s="783"/>
      <c r="AN12" s="783"/>
      <c r="AO12" s="784"/>
      <c r="AP12" s="767" t="s">
        <v>19</v>
      </c>
      <c r="AQ12" s="768"/>
      <c r="AR12" s="768"/>
      <c r="AS12" s="768"/>
      <c r="AT12" s="768"/>
      <c r="AU12" s="769"/>
      <c r="AV12" s="240"/>
    </row>
    <row r="13" spans="1:48" s="3" customFormat="1" x14ac:dyDescent="0.35">
      <c r="A13" s="752"/>
      <c r="B13" s="753"/>
      <c r="C13" s="754"/>
      <c r="D13" s="758"/>
      <c r="E13" s="759"/>
      <c r="F13" s="759"/>
      <c r="G13" s="759"/>
      <c r="H13" s="759"/>
      <c r="I13" s="759"/>
      <c r="J13" s="759"/>
      <c r="K13" s="759"/>
      <c r="L13" s="759"/>
      <c r="M13" s="759"/>
      <c r="N13" s="759"/>
      <c r="O13" s="759"/>
      <c r="P13" s="759"/>
      <c r="Q13" s="759"/>
      <c r="R13" s="759"/>
      <c r="S13" s="759"/>
      <c r="T13" s="759"/>
      <c r="U13" s="760"/>
      <c r="V13" s="770" t="s">
        <v>20</v>
      </c>
      <c r="W13" s="771"/>
      <c r="X13" s="771"/>
      <c r="Y13" s="771"/>
      <c r="Z13" s="772"/>
      <c r="AA13" s="773" t="s">
        <v>21</v>
      </c>
      <c r="AB13" s="774"/>
      <c r="AC13" s="774"/>
      <c r="AD13" s="774"/>
      <c r="AE13" s="775"/>
      <c r="AF13" s="770" t="s">
        <v>22</v>
      </c>
      <c r="AG13" s="771"/>
      <c r="AH13" s="771"/>
      <c r="AI13" s="771"/>
      <c r="AJ13" s="772"/>
      <c r="AK13" s="776" t="s">
        <v>23</v>
      </c>
      <c r="AL13" s="777"/>
      <c r="AM13" s="777"/>
      <c r="AN13" s="777"/>
      <c r="AO13" s="778"/>
      <c r="AP13" s="779" t="s">
        <v>24</v>
      </c>
      <c r="AQ13" s="780"/>
      <c r="AR13" s="780"/>
      <c r="AS13" s="780"/>
      <c r="AT13" s="780"/>
      <c r="AU13" s="781"/>
      <c r="AV13" s="240"/>
    </row>
    <row r="14" spans="1:48" s="3" customFormat="1" ht="52" x14ac:dyDescent="0.35">
      <c r="A14" s="324" t="s">
        <v>25</v>
      </c>
      <c r="B14" s="325" t="s">
        <v>26</v>
      </c>
      <c r="C14" s="326" t="s">
        <v>27</v>
      </c>
      <c r="D14" s="327" t="s">
        <v>28</v>
      </c>
      <c r="E14" s="328" t="s">
        <v>29</v>
      </c>
      <c r="F14" s="328" t="s">
        <v>30</v>
      </c>
      <c r="G14" s="328" t="s">
        <v>31</v>
      </c>
      <c r="H14" s="328" t="s">
        <v>32</v>
      </c>
      <c r="I14" s="328" t="s">
        <v>33</v>
      </c>
      <c r="J14" s="328" t="s">
        <v>34</v>
      </c>
      <c r="K14" s="328" t="s">
        <v>35</v>
      </c>
      <c r="L14" s="328" t="s">
        <v>36</v>
      </c>
      <c r="M14" s="328" t="s">
        <v>37</v>
      </c>
      <c r="N14" s="328" t="s">
        <v>38</v>
      </c>
      <c r="O14" s="328" t="s">
        <v>39</v>
      </c>
      <c r="P14" s="328" t="s">
        <v>40</v>
      </c>
      <c r="Q14" s="328" t="s">
        <v>41</v>
      </c>
      <c r="R14" s="328" t="s">
        <v>42</v>
      </c>
      <c r="S14" s="328" t="s">
        <v>43</v>
      </c>
      <c r="T14" s="328" t="s">
        <v>44</v>
      </c>
      <c r="U14" s="329" t="s">
        <v>45</v>
      </c>
      <c r="V14" s="247" t="s">
        <v>46</v>
      </c>
      <c r="W14" s="248" t="s">
        <v>47</v>
      </c>
      <c r="X14" s="248" t="s">
        <v>48</v>
      </c>
      <c r="Y14" s="248" t="s">
        <v>49</v>
      </c>
      <c r="Z14" s="249" t="s">
        <v>50</v>
      </c>
      <c r="AA14" s="250" t="s">
        <v>46</v>
      </c>
      <c r="AB14" s="251" t="s">
        <v>47</v>
      </c>
      <c r="AC14" s="251" t="s">
        <v>48</v>
      </c>
      <c r="AD14" s="251" t="s">
        <v>49</v>
      </c>
      <c r="AE14" s="252" t="s">
        <v>50</v>
      </c>
      <c r="AF14" s="247" t="s">
        <v>46</v>
      </c>
      <c r="AG14" s="248" t="s">
        <v>47</v>
      </c>
      <c r="AH14" s="248" t="s">
        <v>48</v>
      </c>
      <c r="AI14" s="248" t="s">
        <v>49</v>
      </c>
      <c r="AJ14" s="249" t="s">
        <v>50</v>
      </c>
      <c r="AK14" s="253" t="s">
        <v>46</v>
      </c>
      <c r="AL14" s="254" t="s">
        <v>47</v>
      </c>
      <c r="AM14" s="254" t="s">
        <v>48</v>
      </c>
      <c r="AN14" s="254" t="s">
        <v>49</v>
      </c>
      <c r="AO14" s="255" t="s">
        <v>50</v>
      </c>
      <c r="AP14" s="256" t="s">
        <v>31</v>
      </c>
      <c r="AQ14" s="257" t="s">
        <v>46</v>
      </c>
      <c r="AR14" s="257" t="s">
        <v>47</v>
      </c>
      <c r="AS14" s="257" t="s">
        <v>48</v>
      </c>
      <c r="AT14" s="257" t="s">
        <v>49</v>
      </c>
      <c r="AU14" s="258" t="s">
        <v>50</v>
      </c>
      <c r="AV14" s="240"/>
    </row>
    <row r="15" spans="1:48" s="2" customFormat="1" ht="55.5" customHeight="1" x14ac:dyDescent="0.35">
      <c r="A15" s="330">
        <v>4</v>
      </c>
      <c r="B15" s="331" t="s">
        <v>233</v>
      </c>
      <c r="C15" s="332" t="s">
        <v>234</v>
      </c>
      <c r="D15" s="333" t="s">
        <v>331</v>
      </c>
      <c r="E15" s="334"/>
      <c r="F15" s="335" t="s">
        <v>332</v>
      </c>
      <c r="G15" s="333" t="s">
        <v>333</v>
      </c>
      <c r="H15" s="333" t="s">
        <v>334</v>
      </c>
      <c r="I15" s="336"/>
      <c r="J15" s="333" t="s">
        <v>63</v>
      </c>
      <c r="K15" s="333" t="s">
        <v>335</v>
      </c>
      <c r="L15" s="337">
        <v>1</v>
      </c>
      <c r="M15" s="337">
        <v>1</v>
      </c>
      <c r="N15" s="337">
        <v>1</v>
      </c>
      <c r="O15" s="337">
        <v>1</v>
      </c>
      <c r="P15" s="337">
        <v>1</v>
      </c>
      <c r="Q15" s="338" t="s">
        <v>288</v>
      </c>
      <c r="R15" s="339" t="s">
        <v>336</v>
      </c>
      <c r="S15" s="333" t="s">
        <v>337</v>
      </c>
      <c r="T15" s="339" t="s">
        <v>338</v>
      </c>
      <c r="U15" s="340"/>
      <c r="V15" s="330">
        <f>L15</f>
        <v>1</v>
      </c>
      <c r="W15" s="341"/>
      <c r="X15" s="341">
        <f>W15/V15</f>
        <v>0</v>
      </c>
      <c r="Y15" s="341"/>
      <c r="Z15" s="340"/>
      <c r="AA15" s="330">
        <f>M15</f>
        <v>1</v>
      </c>
      <c r="AB15" s="341"/>
      <c r="AC15" s="341">
        <f>AB15/AA15</f>
        <v>0</v>
      </c>
      <c r="AD15" s="341"/>
      <c r="AE15" s="340"/>
      <c r="AF15" s="330">
        <f>N15</f>
        <v>1</v>
      </c>
      <c r="AG15" s="341"/>
      <c r="AH15" s="341">
        <f>AG15/AF15</f>
        <v>0</v>
      </c>
      <c r="AI15" s="341"/>
      <c r="AJ15" s="340"/>
      <c r="AK15" s="330">
        <f>O15</f>
        <v>1</v>
      </c>
      <c r="AL15" s="341"/>
      <c r="AM15" s="341">
        <f>AL15/AK15</f>
        <v>0</v>
      </c>
      <c r="AN15" s="341"/>
      <c r="AO15" s="340"/>
      <c r="AP15" s="330"/>
      <c r="AQ15" s="341">
        <f>P15</f>
        <v>1</v>
      </c>
      <c r="AR15" s="341"/>
      <c r="AS15" s="341">
        <f>AR15/AQ15</f>
        <v>0</v>
      </c>
      <c r="AT15" s="341"/>
      <c r="AU15" s="340"/>
      <c r="AV15" s="342"/>
    </row>
    <row r="16" spans="1:48" ht="53.25" customHeight="1" x14ac:dyDescent="0.35">
      <c r="A16" s="330">
        <v>5</v>
      </c>
      <c r="B16" s="331" t="s">
        <v>233</v>
      </c>
      <c r="C16" s="332" t="s">
        <v>234</v>
      </c>
      <c r="D16" s="333" t="s">
        <v>339</v>
      </c>
      <c r="E16" s="343"/>
      <c r="F16" s="335" t="s">
        <v>332</v>
      </c>
      <c r="G16" s="333" t="s">
        <v>340</v>
      </c>
      <c r="H16" s="333" t="s">
        <v>341</v>
      </c>
      <c r="I16" s="344"/>
      <c r="J16" s="333" t="s">
        <v>63</v>
      </c>
      <c r="K16" s="333" t="s">
        <v>342</v>
      </c>
      <c r="L16" s="337">
        <v>1</v>
      </c>
      <c r="M16" s="337">
        <v>1</v>
      </c>
      <c r="N16" s="337">
        <v>1</v>
      </c>
      <c r="O16" s="337">
        <v>1</v>
      </c>
      <c r="P16" s="337">
        <v>1</v>
      </c>
      <c r="Q16" s="338" t="s">
        <v>288</v>
      </c>
      <c r="R16" s="339" t="s">
        <v>336</v>
      </c>
      <c r="S16" s="333" t="s">
        <v>337</v>
      </c>
      <c r="T16" s="339" t="s">
        <v>343</v>
      </c>
      <c r="U16" s="345"/>
      <c r="V16" s="330">
        <f t="shared" ref="V16:V27" si="0">L16</f>
        <v>1</v>
      </c>
      <c r="W16" s="321"/>
      <c r="X16" s="341">
        <f t="shared" ref="X16:X27" si="1">W16/V16</f>
        <v>0</v>
      </c>
      <c r="Y16" s="321"/>
      <c r="Z16" s="345"/>
      <c r="AA16" s="330">
        <f t="shared" ref="AA16:AA27" si="2">M16</f>
        <v>1</v>
      </c>
      <c r="AB16" s="321"/>
      <c r="AC16" s="341">
        <f t="shared" ref="AC16:AC27" si="3">AB16/AA16</f>
        <v>0</v>
      </c>
      <c r="AD16" s="321"/>
      <c r="AE16" s="345"/>
      <c r="AF16" s="330">
        <f t="shared" ref="AF16:AF27" si="4">N16</f>
        <v>1</v>
      </c>
      <c r="AG16" s="321"/>
      <c r="AH16" s="341">
        <f t="shared" ref="AH16:AH27" si="5">AG16/AF16</f>
        <v>0</v>
      </c>
      <c r="AI16" s="321"/>
      <c r="AJ16" s="345"/>
      <c r="AK16" s="330">
        <f t="shared" ref="AK16:AK27" si="6">O16</f>
        <v>1</v>
      </c>
      <c r="AL16" s="321"/>
      <c r="AM16" s="341">
        <f t="shared" ref="AM16:AM27" si="7">AL16/AK16</f>
        <v>0</v>
      </c>
      <c r="AN16" s="321"/>
      <c r="AO16" s="345"/>
      <c r="AP16" s="320"/>
      <c r="AQ16" s="341">
        <f t="shared" ref="AQ16:AQ27" si="8">P16</f>
        <v>1</v>
      </c>
      <c r="AR16" s="321"/>
      <c r="AS16" s="341">
        <f t="shared" ref="AS16:AS27" si="9">AR16/AQ16</f>
        <v>0</v>
      </c>
      <c r="AT16" s="321"/>
      <c r="AU16" s="345"/>
      <c r="AV16" s="4"/>
    </row>
    <row r="17" spans="1:48" ht="70.5" customHeight="1" x14ac:dyDescent="0.35">
      <c r="A17" s="330">
        <v>6</v>
      </c>
      <c r="B17" s="331" t="s">
        <v>233</v>
      </c>
      <c r="C17" s="332" t="s">
        <v>234</v>
      </c>
      <c r="D17" s="333" t="s">
        <v>344</v>
      </c>
      <c r="E17" s="343"/>
      <c r="F17" s="335" t="s">
        <v>332</v>
      </c>
      <c r="G17" s="333" t="s">
        <v>345</v>
      </c>
      <c r="H17" s="333" t="s">
        <v>346</v>
      </c>
      <c r="I17" s="344"/>
      <c r="J17" s="333" t="s">
        <v>63</v>
      </c>
      <c r="K17" s="333" t="s">
        <v>347</v>
      </c>
      <c r="L17" s="337">
        <v>1</v>
      </c>
      <c r="M17" s="337">
        <v>1</v>
      </c>
      <c r="N17" s="337">
        <v>1</v>
      </c>
      <c r="O17" s="337">
        <v>1</v>
      </c>
      <c r="P17" s="337">
        <v>1</v>
      </c>
      <c r="Q17" s="338" t="s">
        <v>288</v>
      </c>
      <c r="R17" s="339" t="s">
        <v>336</v>
      </c>
      <c r="S17" s="333" t="s">
        <v>337</v>
      </c>
      <c r="T17" s="339" t="s">
        <v>348</v>
      </c>
      <c r="U17" s="345"/>
      <c r="V17" s="330">
        <f t="shared" si="0"/>
        <v>1</v>
      </c>
      <c r="W17" s="321"/>
      <c r="X17" s="341">
        <f t="shared" si="1"/>
        <v>0</v>
      </c>
      <c r="Y17" s="321"/>
      <c r="Z17" s="345"/>
      <c r="AA17" s="330">
        <f t="shared" si="2"/>
        <v>1</v>
      </c>
      <c r="AB17" s="321"/>
      <c r="AC17" s="341">
        <f t="shared" si="3"/>
        <v>0</v>
      </c>
      <c r="AD17" s="321"/>
      <c r="AE17" s="345"/>
      <c r="AF17" s="330">
        <f t="shared" si="4"/>
        <v>1</v>
      </c>
      <c r="AG17" s="321"/>
      <c r="AH17" s="341">
        <f t="shared" si="5"/>
        <v>0</v>
      </c>
      <c r="AI17" s="321"/>
      <c r="AJ17" s="345"/>
      <c r="AK17" s="330">
        <f t="shared" si="6"/>
        <v>1</v>
      </c>
      <c r="AL17" s="321"/>
      <c r="AM17" s="341">
        <f t="shared" si="7"/>
        <v>0</v>
      </c>
      <c r="AN17" s="321"/>
      <c r="AO17" s="345"/>
      <c r="AP17" s="320"/>
      <c r="AQ17" s="341">
        <f t="shared" si="8"/>
        <v>1</v>
      </c>
      <c r="AR17" s="321"/>
      <c r="AS17" s="341">
        <f t="shared" si="9"/>
        <v>0</v>
      </c>
      <c r="AT17" s="321"/>
      <c r="AU17" s="345"/>
      <c r="AV17" s="4"/>
    </row>
    <row r="18" spans="1:48" ht="50.25" customHeight="1" x14ac:dyDescent="0.35">
      <c r="A18" s="330">
        <v>7</v>
      </c>
      <c r="B18" s="331" t="s">
        <v>233</v>
      </c>
      <c r="C18" s="332" t="s">
        <v>234</v>
      </c>
      <c r="D18" s="333" t="s">
        <v>349</v>
      </c>
      <c r="E18" s="343"/>
      <c r="F18" s="335" t="s">
        <v>332</v>
      </c>
      <c r="G18" s="333" t="s">
        <v>350</v>
      </c>
      <c r="H18" s="333" t="s">
        <v>351</v>
      </c>
      <c r="I18" s="344"/>
      <c r="J18" s="333" t="s">
        <v>63</v>
      </c>
      <c r="K18" s="333" t="s">
        <v>352</v>
      </c>
      <c r="L18" s="337">
        <v>1</v>
      </c>
      <c r="M18" s="337">
        <v>1</v>
      </c>
      <c r="N18" s="337">
        <v>1</v>
      </c>
      <c r="O18" s="337">
        <v>1</v>
      </c>
      <c r="P18" s="337">
        <v>1</v>
      </c>
      <c r="Q18" s="338" t="s">
        <v>288</v>
      </c>
      <c r="R18" s="333" t="s">
        <v>353</v>
      </c>
      <c r="S18" s="333" t="s">
        <v>337</v>
      </c>
      <c r="T18" s="339" t="s">
        <v>354</v>
      </c>
      <c r="U18" s="345"/>
      <c r="V18" s="330">
        <f t="shared" si="0"/>
        <v>1</v>
      </c>
      <c r="W18" s="321"/>
      <c r="X18" s="341">
        <f t="shared" si="1"/>
        <v>0</v>
      </c>
      <c r="Y18" s="321"/>
      <c r="Z18" s="345"/>
      <c r="AA18" s="330">
        <f t="shared" si="2"/>
        <v>1</v>
      </c>
      <c r="AB18" s="321"/>
      <c r="AC18" s="341">
        <f t="shared" si="3"/>
        <v>0</v>
      </c>
      <c r="AD18" s="321"/>
      <c r="AE18" s="345"/>
      <c r="AF18" s="330">
        <f t="shared" si="4"/>
        <v>1</v>
      </c>
      <c r="AG18" s="321"/>
      <c r="AH18" s="341">
        <f t="shared" si="5"/>
        <v>0</v>
      </c>
      <c r="AI18" s="321"/>
      <c r="AJ18" s="345"/>
      <c r="AK18" s="330">
        <f t="shared" si="6"/>
        <v>1</v>
      </c>
      <c r="AL18" s="321"/>
      <c r="AM18" s="341">
        <f t="shared" si="7"/>
        <v>0</v>
      </c>
      <c r="AN18" s="321"/>
      <c r="AO18" s="345"/>
      <c r="AP18" s="320"/>
      <c r="AQ18" s="341">
        <f t="shared" si="8"/>
        <v>1</v>
      </c>
      <c r="AR18" s="321"/>
      <c r="AS18" s="341">
        <f t="shared" si="9"/>
        <v>0</v>
      </c>
      <c r="AT18" s="321"/>
      <c r="AU18" s="345"/>
      <c r="AV18" s="4"/>
    </row>
    <row r="19" spans="1:48" ht="42.75" customHeight="1" x14ac:dyDescent="0.35">
      <c r="A19" s="330">
        <v>8</v>
      </c>
      <c r="B19" s="331" t="s">
        <v>233</v>
      </c>
      <c r="C19" s="332" t="s">
        <v>234</v>
      </c>
      <c r="D19" s="333" t="s">
        <v>355</v>
      </c>
      <c r="E19" s="343"/>
      <c r="F19" s="338" t="s">
        <v>54</v>
      </c>
      <c r="G19" s="333" t="s">
        <v>356</v>
      </c>
      <c r="H19" s="333" t="s">
        <v>357</v>
      </c>
      <c r="I19" s="344"/>
      <c r="J19" s="346" t="s">
        <v>74</v>
      </c>
      <c r="K19" s="347" t="s">
        <v>358</v>
      </c>
      <c r="L19" s="25">
        <v>780</v>
      </c>
      <c r="M19" s="25">
        <v>1110</v>
      </c>
      <c r="N19" s="25">
        <v>1110</v>
      </c>
      <c r="O19" s="25">
        <v>1000</v>
      </c>
      <c r="P19" s="25">
        <f t="shared" ref="P19:P24" si="10">SUM(L19:O19)</f>
        <v>4000</v>
      </c>
      <c r="Q19" s="338" t="s">
        <v>57</v>
      </c>
      <c r="R19" s="333" t="s">
        <v>359</v>
      </c>
      <c r="S19" s="333" t="s">
        <v>360</v>
      </c>
      <c r="T19" s="346" t="s">
        <v>361</v>
      </c>
      <c r="U19" s="345"/>
      <c r="V19" s="330">
        <f t="shared" si="0"/>
        <v>780</v>
      </c>
      <c r="W19" s="321"/>
      <c r="X19" s="341">
        <f t="shared" si="1"/>
        <v>0</v>
      </c>
      <c r="Y19" s="321"/>
      <c r="Z19" s="345"/>
      <c r="AA19" s="330">
        <f t="shared" si="2"/>
        <v>1110</v>
      </c>
      <c r="AB19" s="321"/>
      <c r="AC19" s="341">
        <f t="shared" si="3"/>
        <v>0</v>
      </c>
      <c r="AD19" s="321"/>
      <c r="AE19" s="345"/>
      <c r="AF19" s="330">
        <f t="shared" si="4"/>
        <v>1110</v>
      </c>
      <c r="AG19" s="321"/>
      <c r="AH19" s="341">
        <f t="shared" si="5"/>
        <v>0</v>
      </c>
      <c r="AI19" s="321"/>
      <c r="AJ19" s="345"/>
      <c r="AK19" s="330">
        <f t="shared" si="6"/>
        <v>1000</v>
      </c>
      <c r="AL19" s="321"/>
      <c r="AM19" s="341">
        <f t="shared" si="7"/>
        <v>0</v>
      </c>
      <c r="AN19" s="321"/>
      <c r="AO19" s="345"/>
      <c r="AP19" s="320"/>
      <c r="AQ19" s="341">
        <f t="shared" si="8"/>
        <v>4000</v>
      </c>
      <c r="AR19" s="321"/>
      <c r="AS19" s="341">
        <f t="shared" si="9"/>
        <v>0</v>
      </c>
      <c r="AT19" s="321"/>
      <c r="AU19" s="345"/>
      <c r="AV19" s="4"/>
    </row>
    <row r="20" spans="1:48" ht="42.75" customHeight="1" x14ac:dyDescent="0.35">
      <c r="A20" s="330">
        <v>10</v>
      </c>
      <c r="B20" s="331" t="s">
        <v>233</v>
      </c>
      <c r="C20" s="332" t="s">
        <v>234</v>
      </c>
      <c r="D20" s="333" t="s">
        <v>362</v>
      </c>
      <c r="E20" s="343"/>
      <c r="F20" s="338" t="s">
        <v>54</v>
      </c>
      <c r="G20" s="333" t="s">
        <v>363</v>
      </c>
      <c r="H20" s="333" t="s">
        <v>364</v>
      </c>
      <c r="I20" s="344"/>
      <c r="J20" s="333" t="s">
        <v>365</v>
      </c>
      <c r="K20" s="333" t="s">
        <v>366</v>
      </c>
      <c r="L20" s="25">
        <v>9</v>
      </c>
      <c r="M20" s="25">
        <v>27</v>
      </c>
      <c r="N20" s="25">
        <v>27</v>
      </c>
      <c r="O20" s="25">
        <v>17</v>
      </c>
      <c r="P20" s="25">
        <f t="shared" si="10"/>
        <v>80</v>
      </c>
      <c r="Q20" s="338" t="s">
        <v>57</v>
      </c>
      <c r="R20" s="333" t="s">
        <v>359</v>
      </c>
      <c r="S20" s="333" t="s">
        <v>367</v>
      </c>
      <c r="T20" s="333" t="s">
        <v>368</v>
      </c>
      <c r="U20" s="345"/>
      <c r="V20" s="330">
        <f t="shared" si="0"/>
        <v>9</v>
      </c>
      <c r="W20" s="321"/>
      <c r="X20" s="341">
        <f t="shared" si="1"/>
        <v>0</v>
      </c>
      <c r="Y20" s="321"/>
      <c r="Z20" s="345"/>
      <c r="AA20" s="330">
        <f t="shared" si="2"/>
        <v>27</v>
      </c>
      <c r="AB20" s="321"/>
      <c r="AC20" s="341">
        <f t="shared" si="3"/>
        <v>0</v>
      </c>
      <c r="AD20" s="321"/>
      <c r="AE20" s="345"/>
      <c r="AF20" s="330">
        <f t="shared" si="4"/>
        <v>27</v>
      </c>
      <c r="AG20" s="321"/>
      <c r="AH20" s="341">
        <f t="shared" si="5"/>
        <v>0</v>
      </c>
      <c r="AI20" s="321"/>
      <c r="AJ20" s="345"/>
      <c r="AK20" s="330">
        <f t="shared" si="6"/>
        <v>17</v>
      </c>
      <c r="AL20" s="321"/>
      <c r="AM20" s="341">
        <f t="shared" si="7"/>
        <v>0</v>
      </c>
      <c r="AN20" s="321"/>
      <c r="AO20" s="345"/>
      <c r="AP20" s="320"/>
      <c r="AQ20" s="341">
        <f t="shared" si="8"/>
        <v>80</v>
      </c>
      <c r="AR20" s="321"/>
      <c r="AS20" s="341">
        <f t="shared" si="9"/>
        <v>0</v>
      </c>
      <c r="AT20" s="321"/>
      <c r="AU20" s="345"/>
      <c r="AV20" s="4"/>
    </row>
    <row r="21" spans="1:48" ht="78.75" customHeight="1" x14ac:dyDescent="0.35">
      <c r="A21" s="330">
        <v>11</v>
      </c>
      <c r="B21" s="331" t="s">
        <v>233</v>
      </c>
      <c r="C21" s="332" t="s">
        <v>234</v>
      </c>
      <c r="D21" s="333" t="s">
        <v>369</v>
      </c>
      <c r="E21" s="343"/>
      <c r="F21" s="338" t="s">
        <v>54</v>
      </c>
      <c r="G21" s="348" t="s">
        <v>370</v>
      </c>
      <c r="H21" s="333" t="s">
        <v>371</v>
      </c>
      <c r="I21" s="344"/>
      <c r="J21" s="333" t="s">
        <v>74</v>
      </c>
      <c r="K21" s="333" t="s">
        <v>372</v>
      </c>
      <c r="L21" s="25">
        <v>9</v>
      </c>
      <c r="M21" s="25">
        <v>27</v>
      </c>
      <c r="N21" s="25">
        <v>27</v>
      </c>
      <c r="O21" s="25">
        <v>17</v>
      </c>
      <c r="P21" s="25">
        <f t="shared" si="10"/>
        <v>80</v>
      </c>
      <c r="Q21" s="338" t="s">
        <v>57</v>
      </c>
      <c r="R21" s="333" t="s">
        <v>359</v>
      </c>
      <c r="S21" s="333" t="s">
        <v>373</v>
      </c>
      <c r="T21" s="333" t="s">
        <v>368</v>
      </c>
      <c r="U21" s="345"/>
      <c r="V21" s="330">
        <f t="shared" si="0"/>
        <v>9</v>
      </c>
      <c r="W21" s="321"/>
      <c r="X21" s="341">
        <f t="shared" si="1"/>
        <v>0</v>
      </c>
      <c r="Y21" s="321"/>
      <c r="Z21" s="345"/>
      <c r="AA21" s="330">
        <f t="shared" si="2"/>
        <v>27</v>
      </c>
      <c r="AB21" s="321"/>
      <c r="AC21" s="341">
        <f t="shared" si="3"/>
        <v>0</v>
      </c>
      <c r="AD21" s="321"/>
      <c r="AE21" s="345"/>
      <c r="AF21" s="330">
        <f t="shared" si="4"/>
        <v>27</v>
      </c>
      <c r="AG21" s="321"/>
      <c r="AH21" s="341">
        <f t="shared" si="5"/>
        <v>0</v>
      </c>
      <c r="AI21" s="321"/>
      <c r="AJ21" s="345"/>
      <c r="AK21" s="330">
        <f t="shared" si="6"/>
        <v>17</v>
      </c>
      <c r="AL21" s="321"/>
      <c r="AM21" s="341">
        <f t="shared" si="7"/>
        <v>0</v>
      </c>
      <c r="AN21" s="321"/>
      <c r="AO21" s="345"/>
      <c r="AP21" s="320"/>
      <c r="AQ21" s="341">
        <f t="shared" si="8"/>
        <v>80</v>
      </c>
      <c r="AR21" s="321"/>
      <c r="AS21" s="341">
        <f t="shared" si="9"/>
        <v>0</v>
      </c>
      <c r="AT21" s="321"/>
      <c r="AU21" s="345"/>
      <c r="AV21" s="4"/>
    </row>
    <row r="22" spans="1:48" ht="57" customHeight="1" x14ac:dyDescent="0.35">
      <c r="A22" s="330">
        <v>12</v>
      </c>
      <c r="B22" s="331" t="s">
        <v>233</v>
      </c>
      <c r="C22" s="332" t="s">
        <v>234</v>
      </c>
      <c r="D22" s="346" t="s">
        <v>374</v>
      </c>
      <c r="E22" s="343"/>
      <c r="F22" s="338" t="s">
        <v>54</v>
      </c>
      <c r="G22" s="349" t="s">
        <v>375</v>
      </c>
      <c r="H22" s="350" t="s">
        <v>376</v>
      </c>
      <c r="I22" s="344"/>
      <c r="J22" s="348" t="s">
        <v>74</v>
      </c>
      <c r="K22" s="349" t="s">
        <v>377</v>
      </c>
      <c r="L22" s="25">
        <v>15</v>
      </c>
      <c r="M22" s="25">
        <v>39</v>
      </c>
      <c r="N22" s="25">
        <v>39</v>
      </c>
      <c r="O22" s="25">
        <v>34</v>
      </c>
      <c r="P22" s="25">
        <f t="shared" si="10"/>
        <v>127</v>
      </c>
      <c r="Q22" s="338" t="s">
        <v>57</v>
      </c>
      <c r="R22" s="333" t="s">
        <v>359</v>
      </c>
      <c r="S22" s="333" t="s">
        <v>378</v>
      </c>
      <c r="T22" s="333" t="s">
        <v>368</v>
      </c>
      <c r="U22" s="345"/>
      <c r="V22" s="330">
        <f t="shared" si="0"/>
        <v>15</v>
      </c>
      <c r="W22" s="321"/>
      <c r="X22" s="341">
        <f t="shared" si="1"/>
        <v>0</v>
      </c>
      <c r="Y22" s="321"/>
      <c r="Z22" s="345"/>
      <c r="AA22" s="330">
        <f t="shared" si="2"/>
        <v>39</v>
      </c>
      <c r="AB22" s="321"/>
      <c r="AC22" s="341">
        <f t="shared" si="3"/>
        <v>0</v>
      </c>
      <c r="AD22" s="321"/>
      <c r="AE22" s="345"/>
      <c r="AF22" s="330">
        <f t="shared" si="4"/>
        <v>39</v>
      </c>
      <c r="AG22" s="321"/>
      <c r="AH22" s="341">
        <f t="shared" si="5"/>
        <v>0</v>
      </c>
      <c r="AI22" s="321"/>
      <c r="AJ22" s="345"/>
      <c r="AK22" s="330">
        <f t="shared" si="6"/>
        <v>34</v>
      </c>
      <c r="AL22" s="321"/>
      <c r="AM22" s="341">
        <f t="shared" si="7"/>
        <v>0</v>
      </c>
      <c r="AN22" s="321"/>
      <c r="AO22" s="345"/>
      <c r="AP22" s="320"/>
      <c r="AQ22" s="341">
        <f t="shared" si="8"/>
        <v>127</v>
      </c>
      <c r="AR22" s="321"/>
      <c r="AS22" s="341">
        <f t="shared" si="9"/>
        <v>0</v>
      </c>
      <c r="AT22" s="321"/>
      <c r="AU22" s="345"/>
      <c r="AV22" s="4"/>
    </row>
    <row r="23" spans="1:48" ht="42.75" customHeight="1" x14ac:dyDescent="0.35">
      <c r="A23" s="330">
        <v>13</v>
      </c>
      <c r="B23" s="331" t="s">
        <v>233</v>
      </c>
      <c r="C23" s="332" t="s">
        <v>234</v>
      </c>
      <c r="D23" s="333" t="s">
        <v>379</v>
      </c>
      <c r="E23" s="343"/>
      <c r="F23" s="338" t="s">
        <v>380</v>
      </c>
      <c r="G23" s="333" t="s">
        <v>381</v>
      </c>
      <c r="H23" s="348" t="s">
        <v>382</v>
      </c>
      <c r="I23" s="338" t="s">
        <v>82</v>
      </c>
      <c r="J23" s="348" t="s">
        <v>365</v>
      </c>
      <c r="K23" s="348" t="s">
        <v>383</v>
      </c>
      <c r="L23" s="25">
        <v>0.5</v>
      </c>
      <c r="M23" s="25">
        <v>0.5</v>
      </c>
      <c r="N23" s="25">
        <v>0</v>
      </c>
      <c r="O23" s="25">
        <v>0</v>
      </c>
      <c r="P23" s="25">
        <f t="shared" si="10"/>
        <v>1</v>
      </c>
      <c r="Q23" s="338" t="s">
        <v>57</v>
      </c>
      <c r="R23" s="333" t="s">
        <v>359</v>
      </c>
      <c r="S23" s="333" t="s">
        <v>384</v>
      </c>
      <c r="T23" s="333" t="s">
        <v>385</v>
      </c>
      <c r="U23" s="345"/>
      <c r="V23" s="330">
        <f t="shared" si="0"/>
        <v>0.5</v>
      </c>
      <c r="W23" s="321"/>
      <c r="X23" s="341">
        <f t="shared" si="1"/>
        <v>0</v>
      </c>
      <c r="Y23" s="321"/>
      <c r="Z23" s="345"/>
      <c r="AA23" s="330">
        <f t="shared" si="2"/>
        <v>0.5</v>
      </c>
      <c r="AB23" s="321"/>
      <c r="AC23" s="341">
        <f t="shared" si="3"/>
        <v>0</v>
      </c>
      <c r="AD23" s="321"/>
      <c r="AE23" s="345"/>
      <c r="AF23" s="330">
        <f t="shared" si="4"/>
        <v>0</v>
      </c>
      <c r="AG23" s="321"/>
      <c r="AH23" s="341" t="e">
        <f t="shared" si="5"/>
        <v>#DIV/0!</v>
      </c>
      <c r="AI23" s="321"/>
      <c r="AJ23" s="345"/>
      <c r="AK23" s="330">
        <f t="shared" si="6"/>
        <v>0</v>
      </c>
      <c r="AL23" s="321"/>
      <c r="AM23" s="341" t="e">
        <f t="shared" si="7"/>
        <v>#DIV/0!</v>
      </c>
      <c r="AN23" s="321"/>
      <c r="AO23" s="345"/>
      <c r="AP23" s="320"/>
      <c r="AQ23" s="341">
        <f t="shared" si="8"/>
        <v>1</v>
      </c>
      <c r="AR23" s="321"/>
      <c r="AS23" s="341">
        <f t="shared" si="9"/>
        <v>0</v>
      </c>
      <c r="AT23" s="321"/>
      <c r="AU23" s="345"/>
      <c r="AV23" s="4"/>
    </row>
    <row r="24" spans="1:48" ht="42.75" customHeight="1" x14ac:dyDescent="0.35">
      <c r="A24" s="330">
        <v>14</v>
      </c>
      <c r="B24" s="331" t="s">
        <v>233</v>
      </c>
      <c r="C24" s="332" t="s">
        <v>234</v>
      </c>
      <c r="D24" s="333" t="s">
        <v>386</v>
      </c>
      <c r="E24" s="343"/>
      <c r="F24" s="263" t="s">
        <v>380</v>
      </c>
      <c r="G24" s="348" t="s">
        <v>387</v>
      </c>
      <c r="H24" s="348" t="s">
        <v>388</v>
      </c>
      <c r="I24" s="263" t="s">
        <v>82</v>
      </c>
      <c r="J24" s="348" t="s">
        <v>74</v>
      </c>
      <c r="K24" s="348" t="s">
        <v>389</v>
      </c>
      <c r="L24" s="25">
        <v>0</v>
      </c>
      <c r="M24" s="25">
        <v>1</v>
      </c>
      <c r="N24" s="25">
        <v>1</v>
      </c>
      <c r="O24" s="25">
        <v>0</v>
      </c>
      <c r="P24" s="25">
        <f t="shared" si="10"/>
        <v>2</v>
      </c>
      <c r="Q24" s="263" t="s">
        <v>57</v>
      </c>
      <c r="R24" s="333" t="s">
        <v>359</v>
      </c>
      <c r="S24" s="333" t="s">
        <v>228</v>
      </c>
      <c r="T24" s="333" t="s">
        <v>782</v>
      </c>
      <c r="U24" s="345"/>
      <c r="V24" s="330">
        <f t="shared" si="0"/>
        <v>0</v>
      </c>
      <c r="W24" s="321"/>
      <c r="X24" s="341" t="e">
        <f t="shared" si="1"/>
        <v>#DIV/0!</v>
      </c>
      <c r="Y24" s="321"/>
      <c r="Z24" s="345"/>
      <c r="AA24" s="330">
        <f t="shared" si="2"/>
        <v>1</v>
      </c>
      <c r="AB24" s="321"/>
      <c r="AC24" s="341">
        <f t="shared" si="3"/>
        <v>0</v>
      </c>
      <c r="AD24" s="321"/>
      <c r="AE24" s="345"/>
      <c r="AF24" s="330">
        <f t="shared" si="4"/>
        <v>1</v>
      </c>
      <c r="AG24" s="321"/>
      <c r="AH24" s="341">
        <f t="shared" si="5"/>
        <v>0</v>
      </c>
      <c r="AI24" s="321"/>
      <c r="AJ24" s="345"/>
      <c r="AK24" s="330">
        <f t="shared" si="6"/>
        <v>0</v>
      </c>
      <c r="AL24" s="321"/>
      <c r="AM24" s="341" t="e">
        <f t="shared" si="7"/>
        <v>#DIV/0!</v>
      </c>
      <c r="AN24" s="321"/>
      <c r="AO24" s="345"/>
      <c r="AP24" s="320"/>
      <c r="AQ24" s="341">
        <f t="shared" si="8"/>
        <v>2</v>
      </c>
      <c r="AR24" s="321"/>
      <c r="AS24" s="341">
        <f t="shared" si="9"/>
        <v>0</v>
      </c>
      <c r="AT24" s="321"/>
      <c r="AU24" s="345"/>
      <c r="AV24" s="4"/>
    </row>
    <row r="25" spans="1:48" ht="51" customHeight="1" x14ac:dyDescent="0.35">
      <c r="A25" s="330">
        <v>15</v>
      </c>
      <c r="B25" s="331" t="s">
        <v>233</v>
      </c>
      <c r="C25" s="332" t="s">
        <v>234</v>
      </c>
      <c r="D25" s="333" t="s">
        <v>390</v>
      </c>
      <c r="E25" s="343"/>
      <c r="F25" s="263" t="s">
        <v>257</v>
      </c>
      <c r="G25" s="348" t="s">
        <v>391</v>
      </c>
      <c r="H25" s="348" t="s">
        <v>392</v>
      </c>
      <c r="I25" s="263" t="s">
        <v>82</v>
      </c>
      <c r="J25" s="348" t="s">
        <v>63</v>
      </c>
      <c r="K25" s="348" t="s">
        <v>393</v>
      </c>
      <c r="L25" s="337">
        <v>1</v>
      </c>
      <c r="M25" s="337">
        <v>1</v>
      </c>
      <c r="N25" s="337">
        <v>1</v>
      </c>
      <c r="O25" s="337">
        <v>1</v>
      </c>
      <c r="P25" s="337">
        <v>1</v>
      </c>
      <c r="Q25" s="263" t="s">
        <v>288</v>
      </c>
      <c r="R25" s="348" t="s">
        <v>394</v>
      </c>
      <c r="S25" s="348" t="s">
        <v>395</v>
      </c>
      <c r="T25" s="348" t="s">
        <v>396</v>
      </c>
      <c r="U25" s="345"/>
      <c r="V25" s="330">
        <f t="shared" si="0"/>
        <v>1</v>
      </c>
      <c r="W25" s="321"/>
      <c r="X25" s="341">
        <f t="shared" si="1"/>
        <v>0</v>
      </c>
      <c r="Y25" s="321"/>
      <c r="Z25" s="345"/>
      <c r="AA25" s="351">
        <v>1</v>
      </c>
      <c r="AB25" s="321"/>
      <c r="AC25" s="341"/>
      <c r="AD25" s="321"/>
      <c r="AE25" s="345"/>
      <c r="AF25" s="351">
        <v>1</v>
      </c>
      <c r="AG25" s="321"/>
      <c r="AH25" s="341"/>
      <c r="AI25" s="321"/>
      <c r="AJ25" s="345"/>
      <c r="AK25" s="351">
        <v>1</v>
      </c>
      <c r="AL25" s="321"/>
      <c r="AM25" s="341"/>
      <c r="AN25" s="321"/>
      <c r="AO25" s="345"/>
      <c r="AP25" s="320"/>
      <c r="AQ25" s="352">
        <v>1</v>
      </c>
      <c r="AR25" s="321"/>
      <c r="AS25" s="341"/>
      <c r="AT25" s="321"/>
      <c r="AU25" s="345"/>
      <c r="AV25" s="4"/>
    </row>
    <row r="26" spans="1:48" ht="57.75" customHeight="1" x14ac:dyDescent="0.35">
      <c r="A26" s="330">
        <v>16</v>
      </c>
      <c r="B26" s="331" t="s">
        <v>233</v>
      </c>
      <c r="C26" s="332" t="s">
        <v>234</v>
      </c>
      <c r="D26" s="333" t="s">
        <v>397</v>
      </c>
      <c r="E26" s="343"/>
      <c r="F26" s="338" t="s">
        <v>380</v>
      </c>
      <c r="G26" s="348" t="s">
        <v>398</v>
      </c>
      <c r="H26" s="348" t="s">
        <v>399</v>
      </c>
      <c r="I26" s="338" t="s">
        <v>82</v>
      </c>
      <c r="J26" s="348" t="s">
        <v>365</v>
      </c>
      <c r="K26" s="348" t="s">
        <v>400</v>
      </c>
      <c r="L26" s="25">
        <v>1</v>
      </c>
      <c r="M26" s="25">
        <v>0</v>
      </c>
      <c r="N26" s="25">
        <v>0</v>
      </c>
      <c r="O26" s="25">
        <v>0</v>
      </c>
      <c r="P26" s="25">
        <v>0</v>
      </c>
      <c r="Q26" s="338" t="s">
        <v>57</v>
      </c>
      <c r="R26" s="333" t="s">
        <v>359</v>
      </c>
      <c r="S26" s="333" t="s">
        <v>367</v>
      </c>
      <c r="T26" s="348" t="s">
        <v>401</v>
      </c>
      <c r="U26" s="345"/>
      <c r="V26" s="330">
        <f t="shared" si="0"/>
        <v>1</v>
      </c>
      <c r="W26" s="321"/>
      <c r="X26" s="341">
        <f t="shared" si="1"/>
        <v>0</v>
      </c>
      <c r="Y26" s="321"/>
      <c r="Z26" s="345"/>
      <c r="AA26" s="330">
        <f t="shared" si="2"/>
        <v>0</v>
      </c>
      <c r="AB26" s="321"/>
      <c r="AC26" s="341" t="e">
        <f t="shared" si="3"/>
        <v>#DIV/0!</v>
      </c>
      <c r="AD26" s="321"/>
      <c r="AE26" s="345"/>
      <c r="AF26" s="330">
        <f t="shared" si="4"/>
        <v>0</v>
      </c>
      <c r="AG26" s="321"/>
      <c r="AH26" s="341" t="e">
        <f t="shared" si="5"/>
        <v>#DIV/0!</v>
      </c>
      <c r="AI26" s="321"/>
      <c r="AJ26" s="345"/>
      <c r="AK26" s="330">
        <f t="shared" si="6"/>
        <v>0</v>
      </c>
      <c r="AL26" s="321"/>
      <c r="AM26" s="341" t="e">
        <f t="shared" si="7"/>
        <v>#DIV/0!</v>
      </c>
      <c r="AN26" s="321"/>
      <c r="AO26" s="345"/>
      <c r="AP26" s="320"/>
      <c r="AQ26" s="341">
        <f t="shared" si="8"/>
        <v>0</v>
      </c>
      <c r="AR26" s="321"/>
      <c r="AS26" s="341" t="e">
        <f t="shared" si="9"/>
        <v>#DIV/0!</v>
      </c>
      <c r="AT26" s="321"/>
      <c r="AU26" s="345"/>
      <c r="AV26" s="4"/>
    </row>
    <row r="27" spans="1:48" ht="52.5" customHeight="1" x14ac:dyDescent="0.35">
      <c r="A27" s="330">
        <v>17</v>
      </c>
      <c r="B27" s="331" t="s">
        <v>233</v>
      </c>
      <c r="C27" s="332" t="s">
        <v>234</v>
      </c>
      <c r="D27" s="350" t="s">
        <v>402</v>
      </c>
      <c r="E27" s="353"/>
      <c r="F27" s="338" t="s">
        <v>380</v>
      </c>
      <c r="G27" s="349" t="s">
        <v>403</v>
      </c>
      <c r="H27" s="349" t="s">
        <v>404</v>
      </c>
      <c r="I27" s="338" t="s">
        <v>82</v>
      </c>
      <c r="J27" s="348" t="s">
        <v>74</v>
      </c>
      <c r="K27" s="349" t="s">
        <v>405</v>
      </c>
      <c r="L27" s="64">
        <v>0</v>
      </c>
      <c r="M27" s="64">
        <v>0.3</v>
      </c>
      <c r="N27" s="64">
        <v>0.4</v>
      </c>
      <c r="O27" s="64">
        <v>0.3</v>
      </c>
      <c r="P27" s="337">
        <f>SUM(L27:O27)</f>
        <v>1</v>
      </c>
      <c r="Q27" s="338" t="s">
        <v>57</v>
      </c>
      <c r="R27" s="333" t="s">
        <v>359</v>
      </c>
      <c r="S27" s="333" t="s">
        <v>406</v>
      </c>
      <c r="T27" s="350" t="s">
        <v>407</v>
      </c>
      <c r="U27" s="354"/>
      <c r="V27" s="355">
        <f t="shared" si="0"/>
        <v>0</v>
      </c>
      <c r="W27" s="356"/>
      <c r="X27" s="357" t="e">
        <f t="shared" si="1"/>
        <v>#DIV/0!</v>
      </c>
      <c r="Y27" s="356"/>
      <c r="Z27" s="354"/>
      <c r="AA27" s="355">
        <f t="shared" si="2"/>
        <v>0.3</v>
      </c>
      <c r="AB27" s="356"/>
      <c r="AC27" s="357">
        <f t="shared" si="3"/>
        <v>0</v>
      </c>
      <c r="AD27" s="356"/>
      <c r="AE27" s="354"/>
      <c r="AF27" s="355">
        <f t="shared" si="4"/>
        <v>0.4</v>
      </c>
      <c r="AG27" s="356"/>
      <c r="AH27" s="357">
        <f t="shared" si="5"/>
        <v>0</v>
      </c>
      <c r="AI27" s="356"/>
      <c r="AJ27" s="354"/>
      <c r="AK27" s="355">
        <f t="shared" si="6"/>
        <v>0.3</v>
      </c>
      <c r="AL27" s="356"/>
      <c r="AM27" s="357">
        <f t="shared" si="7"/>
        <v>0</v>
      </c>
      <c r="AN27" s="356"/>
      <c r="AO27" s="354"/>
      <c r="AP27" s="358"/>
      <c r="AQ27" s="357">
        <f t="shared" si="8"/>
        <v>1</v>
      </c>
      <c r="AR27" s="356"/>
      <c r="AS27" s="357">
        <f t="shared" si="9"/>
        <v>0</v>
      </c>
      <c r="AT27" s="356"/>
      <c r="AU27" s="354"/>
      <c r="AV27" s="4"/>
    </row>
    <row r="28" spans="1:48" ht="36" customHeight="1" thickBot="1" x14ac:dyDescent="0.4">
      <c r="A28" s="9"/>
      <c r="B28" s="643" t="s">
        <v>133</v>
      </c>
      <c r="C28" s="644"/>
      <c r="D28" s="645"/>
      <c r="E28" s="8" t="e">
        <f>+#REF!+#REF!</f>
        <v>#REF!</v>
      </c>
      <c r="F28" s="6"/>
      <c r="G28" s="5"/>
      <c r="H28" s="5"/>
      <c r="I28" s="5"/>
      <c r="J28" s="5"/>
      <c r="K28" s="5"/>
      <c r="L28" s="62"/>
      <c r="M28" s="62"/>
      <c r="N28" s="62"/>
      <c r="O28" s="62"/>
      <c r="P28" s="62"/>
      <c r="Q28" s="5"/>
      <c r="R28" s="5"/>
      <c r="S28" s="5"/>
      <c r="T28" s="5"/>
      <c r="U28" s="5"/>
      <c r="V28" s="9"/>
      <c r="W28" s="13" t="s">
        <v>134</v>
      </c>
      <c r="X28" s="10" t="e">
        <f>AVERAGE(X15:X27)</f>
        <v>#DIV/0!</v>
      </c>
      <c r="Y28" s="6"/>
      <c r="Z28" s="5"/>
      <c r="AA28" s="9"/>
      <c r="AB28" s="14" t="s">
        <v>135</v>
      </c>
      <c r="AC28" s="12" t="e">
        <f>AVERAGE(AC15:AC27)</f>
        <v>#DIV/0!</v>
      </c>
      <c r="AD28" s="6"/>
      <c r="AE28" s="5"/>
      <c r="AF28" s="9"/>
      <c r="AG28" s="16" t="s">
        <v>136</v>
      </c>
      <c r="AH28" s="15" t="e">
        <f>AVERAGE(AH15:AH27)</f>
        <v>#DIV/0!</v>
      </c>
      <c r="AI28" s="6"/>
      <c r="AJ28" s="5"/>
      <c r="AK28" s="9"/>
      <c r="AL28" s="17" t="s">
        <v>137</v>
      </c>
      <c r="AM28" s="18" t="e">
        <f>AVERAGE(AM15:AM27)</f>
        <v>#DIV/0!</v>
      </c>
      <c r="AN28" s="11"/>
      <c r="AO28" s="5"/>
      <c r="AP28" s="646" t="s">
        <v>138</v>
      </c>
      <c r="AQ28" s="647"/>
      <c r="AR28" s="648"/>
      <c r="AS28" s="19" t="e">
        <f>AVERAGE(AS15:AS27)</f>
        <v>#DIV/0!</v>
      </c>
      <c r="AT28" s="5"/>
      <c r="AU28" s="5"/>
    </row>
    <row r="29" spans="1:48" x14ac:dyDescent="0.35">
      <c r="B29" s="232"/>
      <c r="C29" s="232"/>
      <c r="D29" s="5"/>
      <c r="E29" s="5"/>
      <c r="W29" s="5"/>
      <c r="X29" s="5"/>
      <c r="AB29" s="5"/>
      <c r="AC29" s="5"/>
      <c r="AG29" s="5"/>
      <c r="AH29" s="5"/>
      <c r="AL29" s="5"/>
      <c r="AM29" s="5"/>
      <c r="AO29" s="5"/>
      <c r="AP29" s="5"/>
      <c r="AQ29" s="5"/>
      <c r="AR29" s="5"/>
      <c r="AS29" s="5"/>
    </row>
    <row r="30" spans="1:48" x14ac:dyDescent="0.35"/>
    <row r="31" spans="1:48" ht="15" thickBot="1" x14ac:dyDescent="0.4">
      <c r="D31" s="7"/>
      <c r="E31" s="7"/>
      <c r="F31" s="7"/>
      <c r="G31" s="7"/>
      <c r="H31" s="7"/>
      <c r="I31" s="7"/>
      <c r="J31" s="7"/>
      <c r="K31" s="7"/>
      <c r="L31" s="63"/>
      <c r="M31" s="63"/>
      <c r="N31" s="63"/>
      <c r="O31" s="63"/>
      <c r="P31" s="63"/>
    </row>
    <row r="32" spans="1:48" ht="15" thickBot="1" x14ac:dyDescent="0.4">
      <c r="C32" s="316"/>
      <c r="D32" s="649" t="s">
        <v>139</v>
      </c>
      <c r="E32" s="650"/>
      <c r="F32" s="649" t="s">
        <v>140</v>
      </c>
      <c r="G32" s="651"/>
      <c r="H32" s="651"/>
      <c r="I32" s="650"/>
      <c r="J32" s="649" t="s">
        <v>141</v>
      </c>
      <c r="K32" s="651"/>
      <c r="L32" s="651"/>
      <c r="M32" s="651"/>
      <c r="N32" s="651"/>
      <c r="O32" s="651"/>
      <c r="P32" s="650"/>
      <c r="Q32" s="4"/>
    </row>
    <row r="33" spans="3:17" ht="14.25" customHeight="1" x14ac:dyDescent="0.35">
      <c r="C33" s="316"/>
      <c r="D33" s="656" t="s">
        <v>142</v>
      </c>
      <c r="E33" s="653"/>
      <c r="F33" s="656" t="s">
        <v>143</v>
      </c>
      <c r="G33" s="657"/>
      <c r="H33" s="657"/>
      <c r="I33" s="653"/>
      <c r="J33" s="659" t="s">
        <v>144</v>
      </c>
      <c r="K33" s="660"/>
      <c r="L33" s="660"/>
      <c r="M33" s="660"/>
      <c r="N33" s="660"/>
      <c r="O33" s="660"/>
      <c r="P33" s="661"/>
      <c r="Q33" s="4"/>
    </row>
    <row r="34" spans="3:17" ht="39" customHeight="1" thickBot="1" x14ac:dyDescent="0.4">
      <c r="C34" s="316"/>
      <c r="D34" s="654"/>
      <c r="E34" s="655"/>
      <c r="F34" s="654"/>
      <c r="G34" s="658"/>
      <c r="H34" s="658"/>
      <c r="I34" s="655"/>
      <c r="J34" s="662" t="s">
        <v>324</v>
      </c>
      <c r="K34" s="663"/>
      <c r="L34" s="663"/>
      <c r="M34" s="663"/>
      <c r="N34" s="663"/>
      <c r="O34" s="663"/>
      <c r="P34" s="664"/>
      <c r="Q34" s="4"/>
    </row>
    <row r="35" spans="3:17" x14ac:dyDescent="0.35">
      <c r="D35" s="5"/>
      <c r="E35" s="5"/>
      <c r="F35" s="5"/>
      <c r="G35" s="5"/>
      <c r="H35" s="5"/>
      <c r="I35" s="5"/>
      <c r="J35" s="5"/>
      <c r="K35" s="5"/>
      <c r="L35" s="62"/>
      <c r="M35" s="62"/>
      <c r="N35" s="62"/>
      <c r="O35" s="62"/>
      <c r="P35" s="62"/>
    </row>
    <row r="36" spans="3:17" x14ac:dyDescent="0.35"/>
    <row r="45" spans="3:17" x14ac:dyDescent="0.35"/>
    <row r="46" spans="3:17" x14ac:dyDescent="0.35"/>
    <row r="47" spans="3:17" x14ac:dyDescent="0.35"/>
    <row r="48" spans="3:17" x14ac:dyDescent="0.35"/>
    <row r="77" x14ac:dyDescent="0.35"/>
    <row r="87" spans="6:17" hidden="1" x14ac:dyDescent="0.35">
      <c r="F87" s="1" t="s">
        <v>146</v>
      </c>
      <c r="J87" s="1" t="s">
        <v>115</v>
      </c>
      <c r="Q87" s="1" t="s">
        <v>147</v>
      </c>
    </row>
    <row r="88" spans="6:17" hidden="1" x14ac:dyDescent="0.35">
      <c r="F88" s="1" t="s">
        <v>148</v>
      </c>
      <c r="J88" s="1" t="s">
        <v>112</v>
      </c>
      <c r="Q88" s="1" t="s">
        <v>109</v>
      </c>
    </row>
    <row r="89" spans="6:17" hidden="1" x14ac:dyDescent="0.35">
      <c r="F89" s="1" t="s">
        <v>149</v>
      </c>
      <c r="J89" s="1" t="s">
        <v>107</v>
      </c>
      <c r="Q89" s="1" t="s">
        <v>150</v>
      </c>
    </row>
    <row r="90" spans="6:17" hidden="1" x14ac:dyDescent="0.35">
      <c r="F90" s="1" t="s">
        <v>151</v>
      </c>
      <c r="J90" s="1" t="s">
        <v>152</v>
      </c>
    </row>
    <row r="91" spans="6:17" x14ac:dyDescent="0.35"/>
    <row r="92" spans="6:17" x14ac:dyDescent="0.35"/>
  </sheetData>
  <mergeCells count="39">
    <mergeCell ref="D33:E34"/>
    <mergeCell ref="F33:I34"/>
    <mergeCell ref="J33:P33"/>
    <mergeCell ref="J34:P34"/>
    <mergeCell ref="AP12:AU12"/>
    <mergeCell ref="V13:Z13"/>
    <mergeCell ref="AA13:AE13"/>
    <mergeCell ref="AF13:AJ13"/>
    <mergeCell ref="AK13:AO13"/>
    <mergeCell ref="AP13:AU13"/>
    <mergeCell ref="AK12:AO12"/>
    <mergeCell ref="B28:D28"/>
    <mergeCell ref="AP28:AR28"/>
    <mergeCell ref="D32:E32"/>
    <mergeCell ref="F32:I32"/>
    <mergeCell ref="J32:P32"/>
    <mergeCell ref="A12:C13"/>
    <mergeCell ref="D12:U13"/>
    <mergeCell ref="V12:Z12"/>
    <mergeCell ref="AA12:AE12"/>
    <mergeCell ref="AF12:AJ12"/>
    <mergeCell ref="A6:B6"/>
    <mergeCell ref="C6:H6"/>
    <mergeCell ref="L6:O6"/>
    <mergeCell ref="A7:B7"/>
    <mergeCell ref="C7:H7"/>
    <mergeCell ref="L7:O7"/>
    <mergeCell ref="A4:B4"/>
    <mergeCell ref="C4:H4"/>
    <mergeCell ref="L4:O4"/>
    <mergeCell ref="A5:B5"/>
    <mergeCell ref="C5:H5"/>
    <mergeCell ref="L5:O5"/>
    <mergeCell ref="A1:U1"/>
    <mergeCell ref="V1:W2"/>
    <mergeCell ref="A2:U2"/>
    <mergeCell ref="A3:B3"/>
    <mergeCell ref="C3:H3"/>
    <mergeCell ref="J3:O3"/>
  </mergeCells>
  <dataValidations count="3">
    <dataValidation type="list" allowBlank="1" showInputMessage="1" showErrorMessage="1" sqref="Q15:Q27" xr:uid="{C93F156E-A767-4482-812C-E9C7C82154C8}">
      <formula1>$Q$87:$Q$89</formula1>
    </dataValidation>
    <dataValidation type="list" allowBlank="1" showInputMessage="1" showErrorMessage="1" sqref="F15:F27" xr:uid="{EB30E385-745D-41E1-AF4C-DF950B3393F9}">
      <formula1>$F$87:$F$90</formula1>
    </dataValidation>
    <dataValidation type="list" allowBlank="1" showInputMessage="1" showErrorMessage="1" sqref="I23:I27 J15:J27" xr:uid="{A4793275-185C-4709-88AA-1FAAF4A4ECE1}">
      <formula1>$J$87:$J$90</formula1>
    </dataValidation>
  </dataValidations>
  <pageMargins left="0.7" right="0.7" top="0.75" bottom="0.75" header="0.3" footer="0.3"/>
  <pageSetup scale="1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6AA7D-08D2-4752-8990-649843959804}">
  <dimension ref="A1:XFD97"/>
  <sheetViews>
    <sheetView zoomScale="70" zoomScaleNormal="70" zoomScaleSheetLayoutView="70" workbookViewId="0">
      <selection sqref="A1:U1"/>
    </sheetView>
  </sheetViews>
  <sheetFormatPr baseColWidth="10" defaultColWidth="11.453125" defaultRowHeight="14.5" customHeight="1" zeroHeight="1" x14ac:dyDescent="0.35"/>
  <cols>
    <col min="1" max="1" width="11.1796875" style="3" customWidth="1"/>
    <col min="2" max="2" width="34.1796875" style="3" customWidth="1"/>
    <col min="3" max="3" width="34.453125" style="3" customWidth="1"/>
    <col min="4" max="4" width="52.36328125" style="3" customWidth="1"/>
    <col min="5" max="5" width="18.6328125" style="3" customWidth="1"/>
    <col min="6" max="6" width="11.453125" style="3" customWidth="1"/>
    <col min="7" max="7" width="21.81640625" style="3" customWidth="1"/>
    <col min="8" max="8" width="28.36328125" style="3" customWidth="1"/>
    <col min="9" max="9" width="11.453125" style="3" customWidth="1"/>
    <col min="10" max="10" width="21.453125" style="3" customWidth="1"/>
    <col min="11" max="11" width="15.36328125" style="3" customWidth="1"/>
    <col min="12" max="16" width="11.453125" style="3" customWidth="1"/>
    <col min="17" max="17" width="14.453125" style="3" customWidth="1"/>
    <col min="18" max="18" width="17.36328125" style="3" customWidth="1"/>
    <col min="19" max="19" width="15.81640625" style="3" customWidth="1"/>
    <col min="20" max="20" width="19.6328125" style="3" customWidth="1"/>
    <col min="21" max="21" width="11.453125" style="3" customWidth="1"/>
    <col min="22" max="22" width="21.453125" style="3" customWidth="1"/>
    <col min="23" max="23" width="17.1796875" style="3" customWidth="1"/>
    <col min="24" max="24" width="14.81640625" style="3" customWidth="1"/>
    <col min="25" max="25" width="22.453125" style="3" customWidth="1"/>
    <col min="26" max="26" width="17.453125" style="3" customWidth="1"/>
    <col min="27" max="27" width="18" style="3" hidden="1" customWidth="1"/>
    <col min="28" max="28" width="19.453125" style="3" hidden="1" customWidth="1"/>
    <col min="29" max="29" width="14.81640625" style="3" hidden="1" customWidth="1"/>
    <col min="30" max="30" width="25.6328125" style="3" hidden="1" customWidth="1"/>
    <col min="31" max="31" width="17.453125" style="3" hidden="1" customWidth="1"/>
    <col min="32" max="32" width="18.1796875" style="3" hidden="1" customWidth="1"/>
    <col min="33" max="33" width="19.1796875" style="3" hidden="1" customWidth="1"/>
    <col min="34" max="34" width="15.81640625" style="3" hidden="1" customWidth="1"/>
    <col min="35" max="35" width="25.6328125" style="3" hidden="1" customWidth="1"/>
    <col min="36" max="36" width="17.81640625" style="3" hidden="1" customWidth="1"/>
    <col min="37" max="37" width="19.453125" style="3" hidden="1" customWidth="1"/>
    <col min="38" max="38" width="20.1796875" style="3" hidden="1" customWidth="1"/>
    <col min="39" max="39" width="15.1796875" style="3" hidden="1" customWidth="1"/>
    <col min="40" max="40" width="25.6328125" style="3" hidden="1" customWidth="1"/>
    <col min="41" max="41" width="18.453125" style="3" hidden="1" customWidth="1"/>
    <col min="42" max="42" width="23" style="3" hidden="1" customWidth="1"/>
    <col min="43" max="43" width="18.36328125" style="3" hidden="1" customWidth="1"/>
    <col min="44" max="44" width="16" style="3" hidden="1" customWidth="1"/>
    <col min="45" max="45" width="15.1796875" style="3" hidden="1" customWidth="1"/>
    <col min="46" max="46" width="25.6328125" style="3" hidden="1" customWidth="1"/>
    <col min="47" max="47" width="17.1796875" style="3" hidden="1" customWidth="1"/>
    <col min="48" max="54" width="11.453125" style="3" hidden="1" customWidth="1"/>
    <col min="55" max="16381" width="11.453125" style="3" customWidth="1"/>
    <col min="16382" max="16382" width="10.6328125" style="3" customWidth="1"/>
    <col min="16383" max="16383" width="0.1796875" style="3" hidden="1" customWidth="1"/>
    <col min="16384" max="16384" width="15.81640625" style="3" hidden="1" customWidth="1"/>
  </cols>
  <sheetData>
    <row r="1" spans="1:50 16383:16384" ht="78" customHeight="1" thickBot="1" x14ac:dyDescent="0.4">
      <c r="A1" s="718" t="s">
        <v>226</v>
      </c>
      <c r="B1" s="719"/>
      <c r="C1" s="719"/>
      <c r="D1" s="719"/>
      <c r="E1" s="719"/>
      <c r="F1" s="719"/>
      <c r="G1" s="719"/>
      <c r="H1" s="719"/>
      <c r="I1" s="719"/>
      <c r="J1" s="719"/>
      <c r="K1" s="719"/>
      <c r="L1" s="719"/>
      <c r="M1" s="719"/>
      <c r="N1" s="719"/>
      <c r="O1" s="719"/>
      <c r="P1" s="719"/>
      <c r="Q1" s="719"/>
      <c r="R1" s="719"/>
      <c r="S1" s="719"/>
      <c r="T1" s="719"/>
      <c r="U1" s="720"/>
      <c r="V1" s="721" t="s">
        <v>227</v>
      </c>
      <c r="W1" s="722"/>
      <c r="X1" s="20"/>
    </row>
    <row r="2" spans="1:50 16383:16384" ht="36" customHeight="1" thickBot="1" x14ac:dyDescent="0.4">
      <c r="A2" s="741" t="s">
        <v>2</v>
      </c>
      <c r="B2" s="742"/>
      <c r="C2" s="742"/>
      <c r="D2" s="742"/>
      <c r="E2" s="742"/>
      <c r="F2" s="742"/>
      <c r="G2" s="742"/>
      <c r="H2" s="742"/>
      <c r="I2" s="743"/>
      <c r="J2" s="743"/>
      <c r="K2" s="743"/>
      <c r="L2" s="743"/>
      <c r="M2" s="743"/>
      <c r="N2" s="743"/>
      <c r="O2" s="743"/>
      <c r="P2" s="743"/>
      <c r="Q2" s="743"/>
      <c r="R2" s="743"/>
      <c r="S2" s="743"/>
      <c r="T2" s="743"/>
      <c r="U2" s="744"/>
      <c r="V2" s="723"/>
      <c r="W2" s="724"/>
      <c r="X2" s="20"/>
    </row>
    <row r="3" spans="1:50 16383:16384" ht="18" customHeight="1" x14ac:dyDescent="0.35">
      <c r="A3" s="785" t="s">
        <v>3</v>
      </c>
      <c r="B3" s="785"/>
      <c r="C3" s="786">
        <v>2021</v>
      </c>
      <c r="D3" s="786"/>
      <c r="E3" s="786"/>
      <c r="F3" s="786"/>
      <c r="G3" s="786"/>
      <c r="H3" s="786"/>
      <c r="I3" s="20"/>
      <c r="J3" s="733" t="s">
        <v>4</v>
      </c>
      <c r="K3" s="734"/>
      <c r="L3" s="734"/>
      <c r="M3" s="734"/>
      <c r="N3" s="734"/>
      <c r="O3" s="735"/>
      <c r="P3" s="232"/>
      <c r="Q3" s="232"/>
      <c r="R3" s="232"/>
      <c r="S3" s="232"/>
      <c r="T3" s="232"/>
      <c r="U3" s="232"/>
      <c r="V3" s="232"/>
      <c r="W3" s="232"/>
    </row>
    <row r="4" spans="1:50 16383:16384" ht="18" customHeight="1" x14ac:dyDescent="0.35">
      <c r="A4" s="787" t="s">
        <v>5</v>
      </c>
      <c r="B4" s="787"/>
      <c r="C4" s="786" t="s">
        <v>228</v>
      </c>
      <c r="D4" s="786"/>
      <c r="E4" s="786"/>
      <c r="F4" s="786"/>
      <c r="G4" s="786"/>
      <c r="H4" s="786"/>
      <c r="I4" s="20"/>
      <c r="J4" s="233" t="s">
        <v>7</v>
      </c>
      <c r="K4" s="234" t="s">
        <v>8</v>
      </c>
      <c r="L4" s="739" t="s">
        <v>9</v>
      </c>
      <c r="M4" s="739"/>
      <c r="N4" s="739"/>
      <c r="O4" s="740"/>
    </row>
    <row r="5" spans="1:50 16383:16384" ht="47.25" customHeight="1" x14ac:dyDescent="0.35">
      <c r="A5" s="787" t="s">
        <v>10</v>
      </c>
      <c r="B5" s="787"/>
      <c r="C5" s="788" t="s">
        <v>229</v>
      </c>
      <c r="D5" s="788"/>
      <c r="E5" s="788"/>
      <c r="F5" s="788"/>
      <c r="G5" s="788"/>
      <c r="H5" s="788"/>
      <c r="I5" s="20"/>
      <c r="J5" s="67">
        <v>1</v>
      </c>
      <c r="K5" s="25"/>
      <c r="L5" s="789" t="s">
        <v>230</v>
      </c>
      <c r="M5" s="790"/>
      <c r="N5" s="790"/>
      <c r="O5" s="791"/>
    </row>
    <row r="6" spans="1:50 16383:16384" ht="40.5" customHeight="1" x14ac:dyDescent="0.35">
      <c r="A6" s="787" t="s">
        <v>13</v>
      </c>
      <c r="B6" s="787"/>
      <c r="C6" s="788" t="s">
        <v>231</v>
      </c>
      <c r="D6" s="788"/>
      <c r="E6" s="788"/>
      <c r="F6" s="788"/>
      <c r="G6" s="788"/>
      <c r="H6" s="788"/>
      <c r="I6" s="20"/>
      <c r="J6" s="235"/>
      <c r="K6" s="236"/>
      <c r="L6" s="705"/>
      <c r="M6" s="706"/>
      <c r="N6" s="706"/>
      <c r="O6" s="707"/>
    </row>
    <row r="7" spans="1:50 16383:16384" ht="18" customHeight="1" thickBot="1" x14ac:dyDescent="0.4">
      <c r="A7" s="787" t="s">
        <v>15</v>
      </c>
      <c r="B7" s="787"/>
      <c r="C7" s="786" t="s">
        <v>232</v>
      </c>
      <c r="D7" s="786"/>
      <c r="E7" s="786"/>
      <c r="F7" s="786"/>
      <c r="G7" s="786"/>
      <c r="H7" s="786"/>
      <c r="I7" s="20"/>
      <c r="J7" s="237"/>
      <c r="K7" s="238"/>
      <c r="L7" s="710"/>
      <c r="M7" s="711"/>
      <c r="N7" s="711"/>
      <c r="O7" s="712"/>
    </row>
    <row r="8" spans="1:50 16383:16384" x14ac:dyDescent="0.35">
      <c r="A8" s="232"/>
      <c r="B8" s="232"/>
      <c r="C8" s="232"/>
      <c r="D8" s="232"/>
      <c r="E8" s="232"/>
      <c r="F8" s="232"/>
      <c r="G8" s="232"/>
      <c r="H8" s="232"/>
      <c r="I8" s="232"/>
    </row>
    <row r="9" spans="1:50 16383:16384" x14ac:dyDescent="0.35"/>
    <row r="10" spans="1:50 16383:16384" x14ac:dyDescent="0.35"/>
    <row r="11" spans="1:50 16383:16384" ht="15" thickBot="1" x14ac:dyDescent="0.4">
      <c r="A11" s="239"/>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c r="AB11" s="239"/>
      <c r="AC11" s="239"/>
      <c r="AD11" s="239"/>
      <c r="AE11" s="239"/>
      <c r="AF11" s="239"/>
      <c r="AG11" s="239"/>
      <c r="AH11" s="239"/>
      <c r="AI11" s="239"/>
      <c r="AJ11" s="239"/>
      <c r="AK11" s="239"/>
      <c r="AL11" s="239"/>
      <c r="AM11" s="239"/>
      <c r="AN11" s="239"/>
      <c r="AO11" s="239"/>
      <c r="AP11" s="239"/>
      <c r="AQ11" s="239"/>
      <c r="AR11" s="239"/>
      <c r="AS11" s="239"/>
      <c r="AT11" s="239"/>
      <c r="AU11" s="239"/>
    </row>
    <row r="12" spans="1:50 16383:16384" x14ac:dyDescent="0.35">
      <c r="A12" s="792" t="s">
        <v>17</v>
      </c>
      <c r="B12" s="793"/>
      <c r="C12" s="794"/>
      <c r="D12" s="798" t="s">
        <v>18</v>
      </c>
      <c r="E12" s="799"/>
      <c r="F12" s="799"/>
      <c r="G12" s="799"/>
      <c r="H12" s="799"/>
      <c r="I12" s="799"/>
      <c r="J12" s="799"/>
      <c r="K12" s="799"/>
      <c r="L12" s="799"/>
      <c r="M12" s="799"/>
      <c r="N12" s="799"/>
      <c r="O12" s="799"/>
      <c r="P12" s="799"/>
      <c r="Q12" s="799"/>
      <c r="R12" s="799"/>
      <c r="S12" s="799"/>
      <c r="T12" s="799"/>
      <c r="U12" s="800"/>
      <c r="V12" s="761" t="s">
        <v>19</v>
      </c>
      <c r="W12" s="762"/>
      <c r="X12" s="762"/>
      <c r="Y12" s="762"/>
      <c r="Z12" s="763"/>
      <c r="AA12" s="764" t="s">
        <v>19</v>
      </c>
      <c r="AB12" s="765"/>
      <c r="AC12" s="765"/>
      <c r="AD12" s="765"/>
      <c r="AE12" s="766"/>
      <c r="AF12" s="761" t="s">
        <v>19</v>
      </c>
      <c r="AG12" s="762"/>
      <c r="AH12" s="762"/>
      <c r="AI12" s="762"/>
      <c r="AJ12" s="763"/>
      <c r="AK12" s="782" t="s">
        <v>19</v>
      </c>
      <c r="AL12" s="783"/>
      <c r="AM12" s="783"/>
      <c r="AN12" s="783"/>
      <c r="AO12" s="784"/>
      <c r="AP12" s="767" t="s">
        <v>19</v>
      </c>
      <c r="AQ12" s="768"/>
      <c r="AR12" s="768"/>
      <c r="AS12" s="768"/>
      <c r="AT12" s="768"/>
      <c r="AU12" s="769"/>
      <c r="AV12" s="240"/>
    </row>
    <row r="13" spans="1:50 16383:16384" x14ac:dyDescent="0.35">
      <c r="A13" s="795"/>
      <c r="B13" s="796"/>
      <c r="C13" s="797"/>
      <c r="D13" s="801"/>
      <c r="E13" s="802"/>
      <c r="F13" s="802"/>
      <c r="G13" s="802"/>
      <c r="H13" s="802"/>
      <c r="I13" s="802"/>
      <c r="J13" s="802"/>
      <c r="K13" s="802"/>
      <c r="L13" s="802"/>
      <c r="M13" s="802"/>
      <c r="N13" s="802"/>
      <c r="O13" s="802"/>
      <c r="P13" s="802"/>
      <c r="Q13" s="802"/>
      <c r="R13" s="802"/>
      <c r="S13" s="802"/>
      <c r="T13" s="802"/>
      <c r="U13" s="803"/>
      <c r="V13" s="770" t="s">
        <v>20</v>
      </c>
      <c r="W13" s="771"/>
      <c r="X13" s="771"/>
      <c r="Y13" s="771"/>
      <c r="Z13" s="772"/>
      <c r="AA13" s="773" t="s">
        <v>21</v>
      </c>
      <c r="AB13" s="774"/>
      <c r="AC13" s="774"/>
      <c r="AD13" s="774"/>
      <c r="AE13" s="775"/>
      <c r="AF13" s="770" t="s">
        <v>22</v>
      </c>
      <c r="AG13" s="771"/>
      <c r="AH13" s="771"/>
      <c r="AI13" s="771"/>
      <c r="AJ13" s="772"/>
      <c r="AK13" s="776" t="s">
        <v>23</v>
      </c>
      <c r="AL13" s="777"/>
      <c r="AM13" s="777"/>
      <c r="AN13" s="777"/>
      <c r="AO13" s="778"/>
      <c r="AP13" s="779" t="s">
        <v>24</v>
      </c>
      <c r="AQ13" s="780"/>
      <c r="AR13" s="780"/>
      <c r="AS13" s="780"/>
      <c r="AT13" s="780"/>
      <c r="AU13" s="781"/>
      <c r="AV13" s="240"/>
    </row>
    <row r="14" spans="1:50 16383:16384" ht="52" x14ac:dyDescent="0.35">
      <c r="A14" s="241" t="s">
        <v>25</v>
      </c>
      <c r="B14" s="242" t="s">
        <v>26</v>
      </c>
      <c r="C14" s="243" t="s">
        <v>27</v>
      </c>
      <c r="D14" s="244" t="s">
        <v>28</v>
      </c>
      <c r="E14" s="245" t="s">
        <v>29</v>
      </c>
      <c r="F14" s="245" t="s">
        <v>30</v>
      </c>
      <c r="G14" s="245" t="s">
        <v>31</v>
      </c>
      <c r="H14" s="245" t="s">
        <v>32</v>
      </c>
      <c r="I14" s="245" t="s">
        <v>33</v>
      </c>
      <c r="J14" s="245" t="s">
        <v>34</v>
      </c>
      <c r="K14" s="245" t="s">
        <v>35</v>
      </c>
      <c r="L14" s="245" t="s">
        <v>36</v>
      </c>
      <c r="M14" s="245" t="s">
        <v>37</v>
      </c>
      <c r="N14" s="245" t="s">
        <v>38</v>
      </c>
      <c r="O14" s="245" t="s">
        <v>39</v>
      </c>
      <c r="P14" s="245" t="s">
        <v>40</v>
      </c>
      <c r="Q14" s="245" t="s">
        <v>41</v>
      </c>
      <c r="R14" s="245" t="s">
        <v>42</v>
      </c>
      <c r="S14" s="245" t="s">
        <v>43</v>
      </c>
      <c r="T14" s="245" t="s">
        <v>44</v>
      </c>
      <c r="U14" s="246" t="s">
        <v>45</v>
      </c>
      <c r="V14" s="247" t="s">
        <v>46</v>
      </c>
      <c r="W14" s="248" t="s">
        <v>47</v>
      </c>
      <c r="X14" s="248" t="s">
        <v>48</v>
      </c>
      <c r="Y14" s="248" t="s">
        <v>49</v>
      </c>
      <c r="Z14" s="249" t="s">
        <v>50</v>
      </c>
      <c r="AA14" s="250" t="s">
        <v>46</v>
      </c>
      <c r="AB14" s="251" t="s">
        <v>47</v>
      </c>
      <c r="AC14" s="251" t="s">
        <v>48</v>
      </c>
      <c r="AD14" s="251" t="s">
        <v>49</v>
      </c>
      <c r="AE14" s="252" t="s">
        <v>50</v>
      </c>
      <c r="AF14" s="247" t="s">
        <v>46</v>
      </c>
      <c r="AG14" s="248" t="s">
        <v>47</v>
      </c>
      <c r="AH14" s="248" t="s">
        <v>48</v>
      </c>
      <c r="AI14" s="248" t="s">
        <v>49</v>
      </c>
      <c r="AJ14" s="249" t="s">
        <v>50</v>
      </c>
      <c r="AK14" s="253" t="s">
        <v>46</v>
      </c>
      <c r="AL14" s="254" t="s">
        <v>47</v>
      </c>
      <c r="AM14" s="254" t="s">
        <v>48</v>
      </c>
      <c r="AN14" s="254" t="s">
        <v>49</v>
      </c>
      <c r="AO14" s="255" t="s">
        <v>50</v>
      </c>
      <c r="AP14" s="256" t="s">
        <v>31</v>
      </c>
      <c r="AQ14" s="257" t="s">
        <v>46</v>
      </c>
      <c r="AR14" s="257" t="s">
        <v>47</v>
      </c>
      <c r="AS14" s="257" t="s">
        <v>48</v>
      </c>
      <c r="AT14" s="257" t="s">
        <v>49</v>
      </c>
      <c r="AU14" s="258" t="s">
        <v>50</v>
      </c>
      <c r="AV14" s="240"/>
    </row>
    <row r="15" spans="1:50 16383:16384" s="24" customFormat="1" ht="62.25" customHeight="1" x14ac:dyDescent="0.35">
      <c r="A15" s="259">
        <v>4</v>
      </c>
      <c r="B15" s="260" t="s">
        <v>233</v>
      </c>
      <c r="C15" s="261" t="s">
        <v>234</v>
      </c>
      <c r="D15" s="260" t="s">
        <v>235</v>
      </c>
      <c r="E15" s="262">
        <v>0.06</v>
      </c>
      <c r="F15" s="260" t="s">
        <v>54</v>
      </c>
      <c r="G15" s="260" t="s">
        <v>236</v>
      </c>
      <c r="H15" s="260" t="s">
        <v>237</v>
      </c>
      <c r="I15" s="263">
        <v>200</v>
      </c>
      <c r="J15" s="260" t="s">
        <v>74</v>
      </c>
      <c r="K15" s="260" t="s">
        <v>236</v>
      </c>
      <c r="L15" s="264">
        <v>45</v>
      </c>
      <c r="M15" s="264">
        <v>105</v>
      </c>
      <c r="N15" s="264">
        <v>105</v>
      </c>
      <c r="O15" s="264">
        <v>45</v>
      </c>
      <c r="P15" s="264">
        <f>SUM(L15:O15)</f>
        <v>300</v>
      </c>
      <c r="Q15" s="260" t="s">
        <v>57</v>
      </c>
      <c r="R15" s="260" t="s">
        <v>238</v>
      </c>
      <c r="S15" s="260" t="s">
        <v>239</v>
      </c>
      <c r="T15" s="260" t="s">
        <v>240</v>
      </c>
      <c r="U15" s="265"/>
      <c r="V15" s="266">
        <f>L15</f>
        <v>45</v>
      </c>
      <c r="W15" s="267"/>
      <c r="X15" s="267">
        <f>W15/V15</f>
        <v>0</v>
      </c>
      <c r="Y15" s="267"/>
      <c r="Z15" s="268"/>
      <c r="AA15" s="266">
        <f>M15</f>
        <v>105</v>
      </c>
      <c r="AB15" s="267"/>
      <c r="AC15" s="267">
        <f>AB15/AA15</f>
        <v>0</v>
      </c>
      <c r="AD15" s="267"/>
      <c r="AE15" s="268"/>
      <c r="AF15" s="266">
        <f>N15</f>
        <v>105</v>
      </c>
      <c r="AG15" s="267"/>
      <c r="AH15" s="267">
        <f>AG15/AF15</f>
        <v>0</v>
      </c>
      <c r="AI15" s="267"/>
      <c r="AJ15" s="268"/>
      <c r="AK15" s="266">
        <f>O15</f>
        <v>45</v>
      </c>
      <c r="AL15" s="267"/>
      <c r="AM15" s="267">
        <f>AL15/AK15</f>
        <v>0</v>
      </c>
      <c r="AN15" s="267"/>
      <c r="AO15" s="268"/>
      <c r="AP15" s="269" t="str">
        <f>+G15</f>
        <v>Participantes</v>
      </c>
      <c r="AQ15" s="267">
        <f>P15</f>
        <v>300</v>
      </c>
      <c r="AR15" s="267">
        <f>+W15+AB15+AG15+AL15</f>
        <v>0</v>
      </c>
      <c r="AS15" s="267">
        <f>AR15/AQ15</f>
        <v>0</v>
      </c>
      <c r="AT15" s="267"/>
      <c r="AU15" s="268"/>
      <c r="AV15" s="270"/>
      <c r="AW15" s="271"/>
      <c r="AX15" s="271"/>
    </row>
    <row r="16" spans="1:50 16383:16384" ht="58.5" customHeight="1" x14ac:dyDescent="0.35">
      <c r="A16" s="259">
        <v>4</v>
      </c>
      <c r="B16" s="260" t="s">
        <v>233</v>
      </c>
      <c r="C16" s="261" t="s">
        <v>234</v>
      </c>
      <c r="D16" s="260" t="s">
        <v>241</v>
      </c>
      <c r="E16" s="262">
        <v>0.06</v>
      </c>
      <c r="F16" s="260" t="s">
        <v>54</v>
      </c>
      <c r="G16" s="260" t="s">
        <v>242</v>
      </c>
      <c r="H16" s="260" t="s">
        <v>243</v>
      </c>
      <c r="I16" s="272" t="s">
        <v>82</v>
      </c>
      <c r="J16" s="260" t="s">
        <v>74</v>
      </c>
      <c r="K16" s="260" t="s">
        <v>244</v>
      </c>
      <c r="L16" s="264">
        <v>0.25</v>
      </c>
      <c r="M16" s="264">
        <v>0.25</v>
      </c>
      <c r="N16" s="264">
        <v>0.25</v>
      </c>
      <c r="O16" s="264">
        <v>0.25</v>
      </c>
      <c r="P16" s="264">
        <f t="shared" ref="P16:P30" si="0">SUM(L16:O16)</f>
        <v>1</v>
      </c>
      <c r="Q16" s="260" t="s">
        <v>57</v>
      </c>
      <c r="R16" s="260" t="s">
        <v>245</v>
      </c>
      <c r="S16" s="260" t="s">
        <v>228</v>
      </c>
      <c r="T16" s="260" t="s">
        <v>245</v>
      </c>
      <c r="U16" s="265"/>
      <c r="V16" s="266">
        <f t="shared" ref="V16:V30" si="1">L16</f>
        <v>0.25</v>
      </c>
      <c r="W16" s="273"/>
      <c r="X16" s="267">
        <f t="shared" ref="X16:X30" si="2">W16/V16</f>
        <v>0</v>
      </c>
      <c r="Y16" s="273"/>
      <c r="Z16" s="274"/>
      <c r="AA16" s="266">
        <f t="shared" ref="AA16:AA30" si="3">M16</f>
        <v>0.25</v>
      </c>
      <c r="AB16" s="273"/>
      <c r="AC16" s="267">
        <f t="shared" ref="AC16:AC30" si="4">AB16/AA16</f>
        <v>0</v>
      </c>
      <c r="AD16" s="273"/>
      <c r="AE16" s="274"/>
      <c r="AF16" s="266">
        <f t="shared" ref="AF16:AF30" si="5">N16</f>
        <v>0.25</v>
      </c>
      <c r="AG16" s="273"/>
      <c r="AH16" s="267">
        <f t="shared" ref="AH16:AH30" si="6">AG16/AF16</f>
        <v>0</v>
      </c>
      <c r="AI16" s="273"/>
      <c r="AJ16" s="274"/>
      <c r="AK16" s="266">
        <f t="shared" ref="AK16:AK30" si="7">O16</f>
        <v>0.25</v>
      </c>
      <c r="AL16" s="273"/>
      <c r="AM16" s="267">
        <f t="shared" ref="AM16:AM30" si="8">AL16/AK16</f>
        <v>0</v>
      </c>
      <c r="AN16" s="273"/>
      <c r="AO16" s="274"/>
      <c r="AP16" s="275" t="str">
        <f t="shared" ref="AP16:AP30" si="9">+G16</f>
        <v>Bases de datos construidas</v>
      </c>
      <c r="AQ16" s="267">
        <f t="shared" ref="AQ16:AQ30" si="10">P16</f>
        <v>1</v>
      </c>
      <c r="AR16" s="267">
        <f t="shared" ref="AR16:AR30" si="11">+W16+AB16+AG16+AL16</f>
        <v>0</v>
      </c>
      <c r="AS16" s="267">
        <f t="shared" ref="AS16:AS30" si="12">AR16/AQ16</f>
        <v>0</v>
      </c>
      <c r="AT16" s="273"/>
      <c r="AU16" s="274"/>
      <c r="AV16" s="276"/>
      <c r="AW16" s="277"/>
      <c r="AX16" s="277"/>
      <c r="XFC16" s="24"/>
      <c r="XFD16" s="24"/>
    </row>
    <row r="17" spans="1:50 16383:16384" ht="58.5" customHeight="1" x14ac:dyDescent="0.35">
      <c r="A17" s="259">
        <v>4</v>
      </c>
      <c r="B17" s="260" t="s">
        <v>233</v>
      </c>
      <c r="C17" s="261" t="s">
        <v>234</v>
      </c>
      <c r="D17" s="260" t="s">
        <v>246</v>
      </c>
      <c r="E17" s="262">
        <v>0.06</v>
      </c>
      <c r="F17" s="260" t="s">
        <v>54</v>
      </c>
      <c r="G17" s="260" t="s">
        <v>247</v>
      </c>
      <c r="H17" s="260" t="s">
        <v>248</v>
      </c>
      <c r="I17" s="272" t="s">
        <v>82</v>
      </c>
      <c r="J17" s="260" t="s">
        <v>74</v>
      </c>
      <c r="K17" s="260" t="s">
        <v>249</v>
      </c>
      <c r="L17" s="264">
        <v>1</v>
      </c>
      <c r="M17" s="264">
        <v>1</v>
      </c>
      <c r="N17" s="264">
        <v>1</v>
      </c>
      <c r="O17" s="264">
        <v>1</v>
      </c>
      <c r="P17" s="264">
        <f t="shared" si="0"/>
        <v>4</v>
      </c>
      <c r="Q17" s="260" t="s">
        <v>57</v>
      </c>
      <c r="R17" s="260" t="s">
        <v>245</v>
      </c>
      <c r="S17" s="260" t="s">
        <v>228</v>
      </c>
      <c r="T17" s="260" t="s">
        <v>245</v>
      </c>
      <c r="U17" s="265"/>
      <c r="V17" s="266">
        <f t="shared" si="1"/>
        <v>1</v>
      </c>
      <c r="W17" s="273"/>
      <c r="X17" s="267">
        <f t="shared" si="2"/>
        <v>0</v>
      </c>
      <c r="Y17" s="273"/>
      <c r="Z17" s="274"/>
      <c r="AA17" s="266">
        <f t="shared" si="3"/>
        <v>1</v>
      </c>
      <c r="AB17" s="273"/>
      <c r="AC17" s="267">
        <f t="shared" si="4"/>
        <v>0</v>
      </c>
      <c r="AD17" s="273"/>
      <c r="AE17" s="274"/>
      <c r="AF17" s="266">
        <f t="shared" si="5"/>
        <v>1</v>
      </c>
      <c r="AG17" s="273"/>
      <c r="AH17" s="267">
        <f t="shared" si="6"/>
        <v>0</v>
      </c>
      <c r="AI17" s="273"/>
      <c r="AJ17" s="274"/>
      <c r="AK17" s="266">
        <f t="shared" si="7"/>
        <v>1</v>
      </c>
      <c r="AL17" s="273"/>
      <c r="AM17" s="267">
        <f t="shared" si="8"/>
        <v>0</v>
      </c>
      <c r="AN17" s="273"/>
      <c r="AO17" s="274"/>
      <c r="AP17" s="275" t="str">
        <f t="shared" si="9"/>
        <v>Informes de análisis</v>
      </c>
      <c r="AQ17" s="267">
        <f t="shared" si="10"/>
        <v>4</v>
      </c>
      <c r="AR17" s="267">
        <f t="shared" si="11"/>
        <v>0</v>
      </c>
      <c r="AS17" s="267">
        <f t="shared" si="12"/>
        <v>0</v>
      </c>
      <c r="AT17" s="273"/>
      <c r="AU17" s="274"/>
      <c r="AV17" s="276"/>
      <c r="AW17" s="277"/>
      <c r="AX17" s="277"/>
      <c r="XFC17" s="24"/>
      <c r="XFD17" s="24"/>
    </row>
    <row r="18" spans="1:50 16383:16384" ht="61.5" customHeight="1" x14ac:dyDescent="0.35">
      <c r="A18" s="259">
        <v>4</v>
      </c>
      <c r="B18" s="260" t="s">
        <v>233</v>
      </c>
      <c r="C18" s="261" t="s">
        <v>234</v>
      </c>
      <c r="D18" s="260" t="s">
        <v>250</v>
      </c>
      <c r="E18" s="262">
        <v>0.06</v>
      </c>
      <c r="F18" s="260" t="s">
        <v>54</v>
      </c>
      <c r="G18" s="260" t="s">
        <v>251</v>
      </c>
      <c r="H18" s="260" t="s">
        <v>252</v>
      </c>
      <c r="I18" s="263" t="s">
        <v>82</v>
      </c>
      <c r="J18" s="260" t="s">
        <v>74</v>
      </c>
      <c r="K18" s="260" t="s">
        <v>253</v>
      </c>
      <c r="L18" s="264">
        <v>1</v>
      </c>
      <c r="M18" s="264">
        <v>1</v>
      </c>
      <c r="N18" s="264">
        <v>1</v>
      </c>
      <c r="O18" s="264">
        <v>1</v>
      </c>
      <c r="P18" s="264">
        <f t="shared" si="0"/>
        <v>4</v>
      </c>
      <c r="Q18" s="260" t="s">
        <v>57</v>
      </c>
      <c r="R18" s="260" t="s">
        <v>253</v>
      </c>
      <c r="S18" s="260" t="s">
        <v>228</v>
      </c>
      <c r="T18" s="260" t="s">
        <v>254</v>
      </c>
      <c r="U18" s="265"/>
      <c r="V18" s="266">
        <f t="shared" si="1"/>
        <v>1</v>
      </c>
      <c r="W18" s="273"/>
      <c r="X18" s="267">
        <f t="shared" si="2"/>
        <v>0</v>
      </c>
      <c r="Y18" s="273"/>
      <c r="Z18" s="274"/>
      <c r="AA18" s="266">
        <f t="shared" si="3"/>
        <v>1</v>
      </c>
      <c r="AB18" s="273"/>
      <c r="AC18" s="267">
        <f t="shared" si="4"/>
        <v>0</v>
      </c>
      <c r="AD18" s="273"/>
      <c r="AE18" s="274"/>
      <c r="AF18" s="266">
        <f t="shared" si="5"/>
        <v>1</v>
      </c>
      <c r="AG18" s="273"/>
      <c r="AH18" s="267">
        <f t="shared" si="6"/>
        <v>0</v>
      </c>
      <c r="AI18" s="273"/>
      <c r="AJ18" s="274"/>
      <c r="AK18" s="266">
        <f t="shared" si="7"/>
        <v>1</v>
      </c>
      <c r="AL18" s="273"/>
      <c r="AM18" s="267">
        <f t="shared" si="8"/>
        <v>0</v>
      </c>
      <c r="AN18" s="273"/>
      <c r="AO18" s="274"/>
      <c r="AP18" s="275" t="str">
        <f t="shared" si="9"/>
        <v>Informe de seguimiento desarrollo a la economía local</v>
      </c>
      <c r="AQ18" s="267">
        <f t="shared" si="10"/>
        <v>4</v>
      </c>
      <c r="AR18" s="267">
        <f t="shared" si="11"/>
        <v>0</v>
      </c>
      <c r="AS18" s="267">
        <f t="shared" si="12"/>
        <v>0</v>
      </c>
      <c r="AT18" s="273"/>
      <c r="AU18" s="274"/>
      <c r="AV18" s="276"/>
      <c r="AW18" s="277"/>
      <c r="AX18" s="277"/>
      <c r="XFC18" s="24"/>
      <c r="XFD18" s="24"/>
    </row>
    <row r="19" spans="1:50 16383:16384" ht="55.5" customHeight="1" x14ac:dyDescent="0.35">
      <c r="A19" s="259">
        <v>4</v>
      </c>
      <c r="B19" s="260" t="s">
        <v>233</v>
      </c>
      <c r="C19" s="261" t="s">
        <v>234</v>
      </c>
      <c r="D19" s="260" t="s">
        <v>255</v>
      </c>
      <c r="E19" s="262">
        <v>0.06</v>
      </c>
      <c r="F19" s="260" t="s">
        <v>54</v>
      </c>
      <c r="G19" s="260" t="s">
        <v>256</v>
      </c>
      <c r="H19" s="260" t="s">
        <v>252</v>
      </c>
      <c r="I19" s="263" t="s">
        <v>82</v>
      </c>
      <c r="J19" s="260" t="s">
        <v>74</v>
      </c>
      <c r="K19" s="260" t="s">
        <v>253</v>
      </c>
      <c r="L19" s="264">
        <v>1</v>
      </c>
      <c r="M19" s="264">
        <v>1</v>
      </c>
      <c r="N19" s="264">
        <v>1</v>
      </c>
      <c r="O19" s="264">
        <v>1</v>
      </c>
      <c r="P19" s="264">
        <f t="shared" si="0"/>
        <v>4</v>
      </c>
      <c r="Q19" s="260" t="s">
        <v>57</v>
      </c>
      <c r="R19" s="260" t="s">
        <v>253</v>
      </c>
      <c r="S19" s="260" t="s">
        <v>228</v>
      </c>
      <c r="T19" s="260" t="s">
        <v>254</v>
      </c>
      <c r="U19" s="265"/>
      <c r="V19" s="266">
        <f t="shared" si="1"/>
        <v>1</v>
      </c>
      <c r="W19" s="273"/>
      <c r="X19" s="267">
        <f t="shared" si="2"/>
        <v>0</v>
      </c>
      <c r="Y19" s="273"/>
      <c r="Z19" s="274"/>
      <c r="AA19" s="266">
        <f t="shared" si="3"/>
        <v>1</v>
      </c>
      <c r="AB19" s="273"/>
      <c r="AC19" s="267">
        <f t="shared" si="4"/>
        <v>0</v>
      </c>
      <c r="AD19" s="273"/>
      <c r="AE19" s="274"/>
      <c r="AF19" s="266">
        <f t="shared" si="5"/>
        <v>1</v>
      </c>
      <c r="AG19" s="273"/>
      <c r="AH19" s="267">
        <f t="shared" si="6"/>
        <v>0</v>
      </c>
      <c r="AI19" s="273"/>
      <c r="AJ19" s="274"/>
      <c r="AK19" s="266">
        <f t="shared" si="7"/>
        <v>1</v>
      </c>
      <c r="AL19" s="273"/>
      <c r="AM19" s="267">
        <f t="shared" si="8"/>
        <v>0</v>
      </c>
      <c r="AN19" s="273"/>
      <c r="AO19" s="274"/>
      <c r="AP19" s="275" t="str">
        <f t="shared" si="9"/>
        <v>Informes de seguimiento Sistema Bogotá Solidaria</v>
      </c>
      <c r="AQ19" s="267">
        <f t="shared" si="10"/>
        <v>4</v>
      </c>
      <c r="AR19" s="267">
        <f t="shared" si="11"/>
        <v>0</v>
      </c>
      <c r="AS19" s="267">
        <f t="shared" si="12"/>
        <v>0</v>
      </c>
      <c r="AT19" s="273"/>
      <c r="AU19" s="274"/>
      <c r="AV19" s="276"/>
      <c r="AW19" s="277"/>
      <c r="AX19" s="277"/>
      <c r="XFC19" s="24"/>
      <c r="XFD19" s="24"/>
    </row>
    <row r="20" spans="1:50 16383:16384" ht="69" x14ac:dyDescent="0.35">
      <c r="A20" s="259">
        <v>4</v>
      </c>
      <c r="B20" s="260" t="s">
        <v>233</v>
      </c>
      <c r="C20" s="261" t="s">
        <v>234</v>
      </c>
      <c r="D20" s="260" t="s">
        <v>803</v>
      </c>
      <c r="E20" s="262">
        <v>0.06</v>
      </c>
      <c r="F20" s="260" t="s">
        <v>257</v>
      </c>
      <c r="G20" s="260" t="s">
        <v>258</v>
      </c>
      <c r="H20" s="260" t="s">
        <v>259</v>
      </c>
      <c r="I20" s="263" t="s">
        <v>82</v>
      </c>
      <c r="J20" s="260" t="s">
        <v>74</v>
      </c>
      <c r="K20" s="260" t="s">
        <v>260</v>
      </c>
      <c r="L20" s="264">
        <v>2</v>
      </c>
      <c r="M20" s="264">
        <v>0</v>
      </c>
      <c r="N20" s="264">
        <v>0</v>
      </c>
      <c r="O20" s="264">
        <v>0</v>
      </c>
      <c r="P20" s="264">
        <f t="shared" si="0"/>
        <v>2</v>
      </c>
      <c r="Q20" s="260" t="s">
        <v>57</v>
      </c>
      <c r="R20" s="260" t="s">
        <v>261</v>
      </c>
      <c r="S20" s="260" t="s">
        <v>228</v>
      </c>
      <c r="T20" s="260" t="s">
        <v>262</v>
      </c>
      <c r="U20" s="265"/>
      <c r="V20" s="266">
        <f t="shared" si="1"/>
        <v>2</v>
      </c>
      <c r="W20" s="273"/>
      <c r="X20" s="267">
        <f t="shared" si="2"/>
        <v>0</v>
      </c>
      <c r="Y20" s="273"/>
      <c r="Z20" s="274"/>
      <c r="AA20" s="266">
        <f t="shared" si="3"/>
        <v>0</v>
      </c>
      <c r="AB20" s="273"/>
      <c r="AC20" s="267" t="e">
        <f t="shared" si="4"/>
        <v>#DIV/0!</v>
      </c>
      <c r="AD20" s="273"/>
      <c r="AE20" s="274"/>
      <c r="AF20" s="266">
        <f t="shared" si="5"/>
        <v>0</v>
      </c>
      <c r="AG20" s="273"/>
      <c r="AH20" s="267" t="e">
        <f t="shared" si="6"/>
        <v>#DIV/0!</v>
      </c>
      <c r="AI20" s="273"/>
      <c r="AJ20" s="274"/>
      <c r="AK20" s="266">
        <f t="shared" si="7"/>
        <v>0</v>
      </c>
      <c r="AL20" s="273"/>
      <c r="AM20" s="267" t="e">
        <f t="shared" si="8"/>
        <v>#DIV/0!</v>
      </c>
      <c r="AN20" s="273"/>
      <c r="AO20" s="274"/>
      <c r="AP20" s="275" t="str">
        <f t="shared" si="9"/>
        <v>Heramientas de alertas tempranas diseñados e implementados</v>
      </c>
      <c r="AQ20" s="267">
        <f t="shared" si="10"/>
        <v>2</v>
      </c>
      <c r="AR20" s="267">
        <f t="shared" si="11"/>
        <v>0</v>
      </c>
      <c r="AS20" s="267">
        <f t="shared" si="12"/>
        <v>0</v>
      </c>
      <c r="AT20" s="273"/>
      <c r="AU20" s="274"/>
      <c r="AV20" s="276"/>
      <c r="AW20" s="277"/>
      <c r="AX20" s="277"/>
      <c r="XFC20" s="24"/>
      <c r="XFD20" s="24"/>
    </row>
    <row r="21" spans="1:50 16383:16384" ht="58.5" customHeight="1" x14ac:dyDescent="0.35">
      <c r="A21" s="259">
        <v>4</v>
      </c>
      <c r="B21" s="260" t="s">
        <v>233</v>
      </c>
      <c r="C21" s="261" t="s">
        <v>234</v>
      </c>
      <c r="D21" s="260" t="s">
        <v>263</v>
      </c>
      <c r="E21" s="262">
        <v>0.06</v>
      </c>
      <c r="F21" s="260" t="s">
        <v>54</v>
      </c>
      <c r="G21" s="260" t="s">
        <v>264</v>
      </c>
      <c r="H21" s="260" t="s">
        <v>265</v>
      </c>
      <c r="I21" s="263" t="s">
        <v>82</v>
      </c>
      <c r="J21" s="278" t="s">
        <v>56</v>
      </c>
      <c r="K21" s="260" t="s">
        <v>266</v>
      </c>
      <c r="L21" s="279">
        <v>0</v>
      </c>
      <c r="M21" s="279">
        <v>0.1</v>
      </c>
      <c r="N21" s="279">
        <v>0.4</v>
      </c>
      <c r="O21" s="279">
        <v>1</v>
      </c>
      <c r="P21" s="279">
        <f>+O21</f>
        <v>1</v>
      </c>
      <c r="Q21" s="260" t="s">
        <v>57</v>
      </c>
      <c r="R21" s="260" t="s">
        <v>249</v>
      </c>
      <c r="S21" s="260" t="s">
        <v>228</v>
      </c>
      <c r="T21" s="260" t="s">
        <v>249</v>
      </c>
      <c r="U21" s="265"/>
      <c r="V21" s="266">
        <f t="shared" si="1"/>
        <v>0</v>
      </c>
      <c r="W21" s="273"/>
      <c r="X21" s="267" t="e">
        <f t="shared" si="2"/>
        <v>#DIV/0!</v>
      </c>
      <c r="Y21" s="273"/>
      <c r="Z21" s="274"/>
      <c r="AA21" s="266">
        <f t="shared" si="3"/>
        <v>0.1</v>
      </c>
      <c r="AB21" s="273"/>
      <c r="AC21" s="267">
        <f t="shared" si="4"/>
        <v>0</v>
      </c>
      <c r="AD21" s="273"/>
      <c r="AE21" s="274"/>
      <c r="AF21" s="266">
        <f t="shared" si="5"/>
        <v>0.4</v>
      </c>
      <c r="AG21" s="273"/>
      <c r="AH21" s="267">
        <f t="shared" si="6"/>
        <v>0</v>
      </c>
      <c r="AI21" s="273"/>
      <c r="AJ21" s="274"/>
      <c r="AK21" s="266">
        <f t="shared" si="7"/>
        <v>1</v>
      </c>
      <c r="AL21" s="273"/>
      <c r="AM21" s="267">
        <f t="shared" si="8"/>
        <v>0</v>
      </c>
      <c r="AN21" s="273"/>
      <c r="AO21" s="274"/>
      <c r="AP21" s="275" t="str">
        <f t="shared" si="9"/>
        <v>Plan de Acción para  para el acompañamiento de obras con saldo pedagógico</v>
      </c>
      <c r="AQ21" s="267">
        <f t="shared" si="10"/>
        <v>1</v>
      </c>
      <c r="AR21" s="267">
        <f t="shared" si="11"/>
        <v>0</v>
      </c>
      <c r="AS21" s="267">
        <f t="shared" si="12"/>
        <v>0</v>
      </c>
      <c r="AT21" s="273"/>
      <c r="AU21" s="274"/>
      <c r="AV21" s="276"/>
      <c r="AW21" s="277"/>
      <c r="AX21" s="277"/>
      <c r="XFC21" s="24"/>
      <c r="XFD21" s="24"/>
    </row>
    <row r="22" spans="1:50 16383:16384" ht="111" customHeight="1" x14ac:dyDescent="0.35">
      <c r="A22" s="259">
        <v>4</v>
      </c>
      <c r="B22" s="260" t="s">
        <v>233</v>
      </c>
      <c r="C22" s="261" t="s">
        <v>234</v>
      </c>
      <c r="D22" s="260" t="s">
        <v>267</v>
      </c>
      <c r="E22" s="262">
        <v>0.06</v>
      </c>
      <c r="F22" s="260" t="s">
        <v>257</v>
      </c>
      <c r="G22" s="260" t="s">
        <v>268</v>
      </c>
      <c r="H22" s="260" t="s">
        <v>269</v>
      </c>
      <c r="I22" s="263" t="s">
        <v>82</v>
      </c>
      <c r="J22" s="260" t="s">
        <v>56</v>
      </c>
      <c r="K22" s="260" t="s">
        <v>98</v>
      </c>
      <c r="L22" s="280">
        <v>0.2</v>
      </c>
      <c r="M22" s="280">
        <v>0.5</v>
      </c>
      <c r="N22" s="280">
        <v>0.8</v>
      </c>
      <c r="O22" s="280">
        <v>1</v>
      </c>
      <c r="P22" s="279">
        <f>+O22</f>
        <v>1</v>
      </c>
      <c r="Q22" s="260" t="s">
        <v>57</v>
      </c>
      <c r="R22" s="260" t="s">
        <v>270</v>
      </c>
      <c r="S22" s="260" t="s">
        <v>271</v>
      </c>
      <c r="T22" s="260" t="s">
        <v>272</v>
      </c>
      <c r="U22" s="265"/>
      <c r="V22" s="266">
        <f t="shared" si="1"/>
        <v>0.2</v>
      </c>
      <c r="W22" s="273"/>
      <c r="X22" s="267">
        <f t="shared" si="2"/>
        <v>0</v>
      </c>
      <c r="Y22" s="273"/>
      <c r="Z22" s="274"/>
      <c r="AA22" s="266">
        <f t="shared" si="3"/>
        <v>0.5</v>
      </c>
      <c r="AB22" s="273"/>
      <c r="AC22" s="267">
        <f t="shared" si="4"/>
        <v>0</v>
      </c>
      <c r="AD22" s="273"/>
      <c r="AE22" s="274"/>
      <c r="AF22" s="266">
        <f t="shared" si="5"/>
        <v>0.8</v>
      </c>
      <c r="AG22" s="273"/>
      <c r="AH22" s="267">
        <f t="shared" si="6"/>
        <v>0</v>
      </c>
      <c r="AI22" s="273"/>
      <c r="AJ22" s="274"/>
      <c r="AK22" s="266">
        <f t="shared" si="7"/>
        <v>1</v>
      </c>
      <c r="AL22" s="273"/>
      <c r="AM22" s="267">
        <f t="shared" si="8"/>
        <v>0</v>
      </c>
      <c r="AN22" s="273"/>
      <c r="AO22" s="274"/>
      <c r="AP22" s="275" t="str">
        <f t="shared" si="9"/>
        <v xml:space="preserve">Avance en la implementación de Instrumento de interacción y divulgación del conocimiento SIPSE LOCAL </v>
      </c>
      <c r="AQ22" s="267">
        <f t="shared" si="10"/>
        <v>1</v>
      </c>
      <c r="AR22" s="267">
        <f t="shared" si="11"/>
        <v>0</v>
      </c>
      <c r="AS22" s="267">
        <f t="shared" si="12"/>
        <v>0</v>
      </c>
      <c r="AT22" s="273"/>
      <c r="AU22" s="274"/>
      <c r="AV22" s="276"/>
      <c r="AW22" s="277"/>
      <c r="AX22" s="277"/>
      <c r="XFC22" s="24"/>
      <c r="XFD22" s="24"/>
    </row>
    <row r="23" spans="1:50 16383:16384" ht="80.5" x14ac:dyDescent="0.35">
      <c r="A23" s="259">
        <v>4</v>
      </c>
      <c r="B23" s="260" t="s">
        <v>233</v>
      </c>
      <c r="C23" s="261" t="s">
        <v>234</v>
      </c>
      <c r="D23" s="260" t="s">
        <v>273</v>
      </c>
      <c r="E23" s="262">
        <v>0.06</v>
      </c>
      <c r="F23" s="260" t="s">
        <v>54</v>
      </c>
      <c r="G23" s="260" t="s">
        <v>274</v>
      </c>
      <c r="H23" s="260" t="s">
        <v>275</v>
      </c>
      <c r="I23" s="272">
        <v>1</v>
      </c>
      <c r="J23" s="260" t="s">
        <v>276</v>
      </c>
      <c r="K23" s="260" t="s">
        <v>98</v>
      </c>
      <c r="L23" s="279">
        <v>1</v>
      </c>
      <c r="M23" s="279">
        <v>1</v>
      </c>
      <c r="N23" s="279">
        <v>1</v>
      </c>
      <c r="O23" s="279">
        <v>1</v>
      </c>
      <c r="P23" s="279">
        <f>+O23</f>
        <v>1</v>
      </c>
      <c r="Q23" s="260" t="s">
        <v>57</v>
      </c>
      <c r="R23" s="260" t="s">
        <v>271</v>
      </c>
      <c r="S23" s="260" t="s">
        <v>271</v>
      </c>
      <c r="T23" s="260" t="s">
        <v>277</v>
      </c>
      <c r="U23" s="265"/>
      <c r="V23" s="266">
        <f t="shared" si="1"/>
        <v>1</v>
      </c>
      <c r="W23" s="273"/>
      <c r="X23" s="267">
        <f t="shared" si="2"/>
        <v>0</v>
      </c>
      <c r="Y23" s="273"/>
      <c r="Z23" s="274"/>
      <c r="AA23" s="266">
        <f t="shared" si="3"/>
        <v>1</v>
      </c>
      <c r="AB23" s="273"/>
      <c r="AC23" s="267">
        <f t="shared" si="4"/>
        <v>0</v>
      </c>
      <c r="AD23" s="273"/>
      <c r="AE23" s="274"/>
      <c r="AF23" s="266">
        <f t="shared" si="5"/>
        <v>1</v>
      </c>
      <c r="AG23" s="273"/>
      <c r="AH23" s="267">
        <f t="shared" si="6"/>
        <v>0</v>
      </c>
      <c r="AI23" s="273"/>
      <c r="AJ23" s="274"/>
      <c r="AK23" s="266">
        <f t="shared" si="7"/>
        <v>1</v>
      </c>
      <c r="AL23" s="273"/>
      <c r="AM23" s="267">
        <f t="shared" si="8"/>
        <v>0</v>
      </c>
      <c r="AN23" s="273"/>
      <c r="AO23" s="274"/>
      <c r="AP23" s="275" t="str">
        <f t="shared" si="9"/>
        <v>Porcentaje de solicitudes atendidas</v>
      </c>
      <c r="AQ23" s="267">
        <f t="shared" si="10"/>
        <v>1</v>
      </c>
      <c r="AR23" s="267">
        <f t="shared" si="11"/>
        <v>0</v>
      </c>
      <c r="AS23" s="267">
        <f t="shared" si="12"/>
        <v>0</v>
      </c>
      <c r="AT23" s="273"/>
      <c r="AU23" s="274"/>
      <c r="AV23" s="276"/>
      <c r="AW23" s="277"/>
      <c r="AX23" s="277"/>
      <c r="XFC23" s="24"/>
      <c r="XFD23" s="281"/>
    </row>
    <row r="24" spans="1:50 16383:16384" ht="68.25" customHeight="1" x14ac:dyDescent="0.35">
      <c r="A24" s="259">
        <v>4</v>
      </c>
      <c r="B24" s="260" t="s">
        <v>233</v>
      </c>
      <c r="C24" s="261" t="s">
        <v>234</v>
      </c>
      <c r="D24" s="260" t="s">
        <v>278</v>
      </c>
      <c r="E24" s="262">
        <v>0.06</v>
      </c>
      <c r="F24" s="260" t="s">
        <v>54</v>
      </c>
      <c r="G24" s="260" t="s">
        <v>279</v>
      </c>
      <c r="H24" s="260" t="s">
        <v>280</v>
      </c>
      <c r="I24" s="263" t="s">
        <v>82</v>
      </c>
      <c r="J24" s="260" t="s">
        <v>74</v>
      </c>
      <c r="K24" s="260" t="s">
        <v>281</v>
      </c>
      <c r="L24" s="264">
        <v>0</v>
      </c>
      <c r="M24" s="264">
        <v>1</v>
      </c>
      <c r="N24" s="264">
        <v>1</v>
      </c>
      <c r="O24" s="264">
        <v>1</v>
      </c>
      <c r="P24" s="264">
        <f t="shared" si="0"/>
        <v>3</v>
      </c>
      <c r="Q24" s="260" t="s">
        <v>57</v>
      </c>
      <c r="R24" s="260" t="s">
        <v>282</v>
      </c>
      <c r="S24" s="260" t="s">
        <v>271</v>
      </c>
      <c r="T24" s="260" t="s">
        <v>283</v>
      </c>
      <c r="U24" s="265"/>
      <c r="V24" s="266">
        <f t="shared" si="1"/>
        <v>0</v>
      </c>
      <c r="W24" s="273"/>
      <c r="X24" s="267" t="e">
        <f t="shared" si="2"/>
        <v>#DIV/0!</v>
      </c>
      <c r="Y24" s="273"/>
      <c r="Z24" s="274"/>
      <c r="AA24" s="266">
        <f t="shared" si="3"/>
        <v>1</v>
      </c>
      <c r="AB24" s="273"/>
      <c r="AC24" s="267">
        <f t="shared" si="4"/>
        <v>0</v>
      </c>
      <c r="AD24" s="273"/>
      <c r="AE24" s="274"/>
      <c r="AF24" s="266">
        <f t="shared" si="5"/>
        <v>1</v>
      </c>
      <c r="AG24" s="273"/>
      <c r="AH24" s="267">
        <f t="shared" si="6"/>
        <v>0</v>
      </c>
      <c r="AI24" s="273"/>
      <c r="AJ24" s="274"/>
      <c r="AK24" s="266">
        <f t="shared" si="7"/>
        <v>1</v>
      </c>
      <c r="AL24" s="273"/>
      <c r="AM24" s="267">
        <f t="shared" si="8"/>
        <v>0</v>
      </c>
      <c r="AN24" s="273"/>
      <c r="AO24" s="274"/>
      <c r="AP24" s="275" t="str">
        <f t="shared" si="9"/>
        <v>Ciclos de mesas de trabajo entre los sectores y las alcaldías locales</v>
      </c>
      <c r="AQ24" s="267">
        <f t="shared" si="10"/>
        <v>3</v>
      </c>
      <c r="AR24" s="267">
        <f t="shared" si="11"/>
        <v>0</v>
      </c>
      <c r="AS24" s="267">
        <f t="shared" si="12"/>
        <v>0</v>
      </c>
      <c r="AT24" s="273"/>
      <c r="AU24" s="274"/>
      <c r="AV24" s="276"/>
      <c r="AW24" s="277"/>
      <c r="AX24" s="277"/>
      <c r="XFC24" s="24"/>
      <c r="XFD24" s="281"/>
    </row>
    <row r="25" spans="1:50 16383:16384" ht="111.75" customHeight="1" x14ac:dyDescent="0.35">
      <c r="A25" s="259">
        <v>4</v>
      </c>
      <c r="B25" s="260" t="s">
        <v>233</v>
      </c>
      <c r="C25" s="261" t="s">
        <v>234</v>
      </c>
      <c r="D25" s="260" t="s">
        <v>284</v>
      </c>
      <c r="E25" s="262">
        <v>0.06</v>
      </c>
      <c r="F25" s="260" t="s">
        <v>54</v>
      </c>
      <c r="G25" s="260" t="s">
        <v>285</v>
      </c>
      <c r="H25" s="260" t="s">
        <v>286</v>
      </c>
      <c r="I25" s="263" t="s">
        <v>82</v>
      </c>
      <c r="J25" s="260" t="s">
        <v>74</v>
      </c>
      <c r="K25" s="260" t="s">
        <v>287</v>
      </c>
      <c r="L25" s="264">
        <v>0</v>
      </c>
      <c r="M25" s="264">
        <v>3</v>
      </c>
      <c r="N25" s="264">
        <v>3</v>
      </c>
      <c r="O25" s="264">
        <v>2</v>
      </c>
      <c r="P25" s="264">
        <f t="shared" si="0"/>
        <v>8</v>
      </c>
      <c r="Q25" s="260" t="s">
        <v>288</v>
      </c>
      <c r="R25" s="260" t="s">
        <v>289</v>
      </c>
      <c r="S25" s="260" t="s">
        <v>271</v>
      </c>
      <c r="T25" s="260" t="s">
        <v>290</v>
      </c>
      <c r="U25" s="265"/>
      <c r="V25" s="266">
        <f t="shared" si="1"/>
        <v>0</v>
      </c>
      <c r="W25" s="273"/>
      <c r="X25" s="267" t="e">
        <f t="shared" si="2"/>
        <v>#DIV/0!</v>
      </c>
      <c r="Y25" s="273"/>
      <c r="Z25" s="274"/>
      <c r="AA25" s="266">
        <f t="shared" si="3"/>
        <v>3</v>
      </c>
      <c r="AB25" s="273"/>
      <c r="AC25" s="267">
        <f t="shared" si="4"/>
        <v>0</v>
      </c>
      <c r="AD25" s="273"/>
      <c r="AE25" s="274"/>
      <c r="AF25" s="266">
        <f t="shared" si="5"/>
        <v>3</v>
      </c>
      <c r="AG25" s="273"/>
      <c r="AH25" s="267">
        <f t="shared" si="6"/>
        <v>0</v>
      </c>
      <c r="AI25" s="273"/>
      <c r="AJ25" s="274"/>
      <c r="AK25" s="266">
        <f t="shared" si="7"/>
        <v>2</v>
      </c>
      <c r="AL25" s="273"/>
      <c r="AM25" s="267">
        <f t="shared" si="8"/>
        <v>0</v>
      </c>
      <c r="AN25" s="273"/>
      <c r="AO25" s="274"/>
      <c r="AP25" s="275" t="str">
        <f t="shared" si="9"/>
        <v>Alertas tempranas remitidas a los FDL frente a la Ejecución de las propuestas ganadoras de la Fase II de presupuestos participativos.</v>
      </c>
      <c r="AQ25" s="267">
        <f t="shared" si="10"/>
        <v>8</v>
      </c>
      <c r="AR25" s="267">
        <f t="shared" si="11"/>
        <v>0</v>
      </c>
      <c r="AS25" s="267">
        <f t="shared" si="12"/>
        <v>0</v>
      </c>
      <c r="AT25" s="273"/>
      <c r="AU25" s="274"/>
      <c r="AV25" s="276"/>
      <c r="AW25" s="277"/>
      <c r="AX25" s="277"/>
      <c r="XFC25" s="24"/>
      <c r="XFD25" s="281"/>
    </row>
    <row r="26" spans="1:50 16383:16384" ht="70.5" customHeight="1" x14ac:dyDescent="0.35">
      <c r="A26" s="259">
        <v>4</v>
      </c>
      <c r="B26" s="260" t="s">
        <v>233</v>
      </c>
      <c r="C26" s="261" t="s">
        <v>234</v>
      </c>
      <c r="D26" s="260" t="s">
        <v>291</v>
      </c>
      <c r="E26" s="262">
        <v>0.06</v>
      </c>
      <c r="F26" s="260" t="s">
        <v>292</v>
      </c>
      <c r="G26" s="282" t="s">
        <v>293</v>
      </c>
      <c r="H26" s="282" t="s">
        <v>294</v>
      </c>
      <c r="I26" s="283"/>
      <c r="J26" s="260" t="s">
        <v>74</v>
      </c>
      <c r="K26" s="260" t="s">
        <v>295</v>
      </c>
      <c r="L26" s="264">
        <v>4</v>
      </c>
      <c r="M26" s="264">
        <v>12</v>
      </c>
      <c r="N26" s="264">
        <v>13</v>
      </c>
      <c r="O26" s="264">
        <v>9</v>
      </c>
      <c r="P26" s="264">
        <f t="shared" si="0"/>
        <v>38</v>
      </c>
      <c r="Q26" s="260" t="s">
        <v>57</v>
      </c>
      <c r="R26" s="260" t="s">
        <v>296</v>
      </c>
      <c r="S26" s="260" t="s">
        <v>297</v>
      </c>
      <c r="T26" s="260" t="s">
        <v>298</v>
      </c>
      <c r="U26" s="265"/>
      <c r="V26" s="266">
        <f t="shared" si="1"/>
        <v>4</v>
      </c>
      <c r="W26" s="273"/>
      <c r="X26" s="267">
        <f t="shared" si="2"/>
        <v>0</v>
      </c>
      <c r="Y26" s="273"/>
      <c r="Z26" s="274"/>
      <c r="AA26" s="266">
        <f t="shared" si="3"/>
        <v>12</v>
      </c>
      <c r="AB26" s="273"/>
      <c r="AC26" s="267">
        <f t="shared" si="4"/>
        <v>0</v>
      </c>
      <c r="AD26" s="273"/>
      <c r="AE26" s="274"/>
      <c r="AF26" s="266">
        <f t="shared" si="5"/>
        <v>13</v>
      </c>
      <c r="AG26" s="273"/>
      <c r="AH26" s="267">
        <f t="shared" si="6"/>
        <v>0</v>
      </c>
      <c r="AI26" s="273"/>
      <c r="AJ26" s="274"/>
      <c r="AK26" s="266">
        <f t="shared" si="7"/>
        <v>9</v>
      </c>
      <c r="AL26" s="273"/>
      <c r="AM26" s="267">
        <f t="shared" si="8"/>
        <v>0</v>
      </c>
      <c r="AN26" s="273"/>
      <c r="AO26" s="274"/>
      <c r="AP26" s="275" t="str">
        <f t="shared" si="9"/>
        <v>Visitas  de seguimiento y asesoría a las Alcaldías Locales</v>
      </c>
      <c r="AQ26" s="267">
        <f t="shared" si="10"/>
        <v>38</v>
      </c>
      <c r="AR26" s="267">
        <f t="shared" si="11"/>
        <v>0</v>
      </c>
      <c r="AS26" s="267">
        <f t="shared" si="12"/>
        <v>0</v>
      </c>
      <c r="AT26" s="273"/>
      <c r="AU26" s="274"/>
      <c r="AV26" s="276"/>
      <c r="AW26" s="277"/>
      <c r="AX26" s="277"/>
      <c r="XFC26" s="24"/>
      <c r="XFD26" s="24"/>
    </row>
    <row r="27" spans="1:50 16383:16384" ht="60.75" customHeight="1" x14ac:dyDescent="0.35">
      <c r="A27" s="259">
        <v>4</v>
      </c>
      <c r="B27" s="260" t="s">
        <v>233</v>
      </c>
      <c r="C27" s="261" t="s">
        <v>234</v>
      </c>
      <c r="D27" s="260" t="s">
        <v>299</v>
      </c>
      <c r="E27" s="262">
        <v>0.06</v>
      </c>
      <c r="F27" s="260" t="s">
        <v>54</v>
      </c>
      <c r="G27" s="260" t="s">
        <v>300</v>
      </c>
      <c r="H27" s="260" t="s">
        <v>301</v>
      </c>
      <c r="I27" s="263" t="s">
        <v>82</v>
      </c>
      <c r="J27" s="260" t="s">
        <v>74</v>
      </c>
      <c r="K27" s="260" t="s">
        <v>302</v>
      </c>
      <c r="L27" s="264">
        <v>1</v>
      </c>
      <c r="M27" s="264">
        <v>1</v>
      </c>
      <c r="N27" s="264">
        <v>1</v>
      </c>
      <c r="O27" s="264">
        <v>1</v>
      </c>
      <c r="P27" s="264">
        <f t="shared" si="0"/>
        <v>4</v>
      </c>
      <c r="Q27" s="260" t="s">
        <v>57</v>
      </c>
      <c r="R27" s="260" t="s">
        <v>303</v>
      </c>
      <c r="S27" s="260" t="s">
        <v>304</v>
      </c>
      <c r="T27" s="260" t="s">
        <v>305</v>
      </c>
      <c r="U27" s="265"/>
      <c r="V27" s="266">
        <f t="shared" si="1"/>
        <v>1</v>
      </c>
      <c r="W27" s="273"/>
      <c r="X27" s="267">
        <f t="shared" si="2"/>
        <v>0</v>
      </c>
      <c r="Y27" s="273"/>
      <c r="Z27" s="274"/>
      <c r="AA27" s="266">
        <f t="shared" si="3"/>
        <v>1</v>
      </c>
      <c r="AB27" s="273"/>
      <c r="AC27" s="267">
        <f t="shared" si="4"/>
        <v>0</v>
      </c>
      <c r="AD27" s="273"/>
      <c r="AE27" s="274"/>
      <c r="AF27" s="266">
        <f t="shared" si="5"/>
        <v>1</v>
      </c>
      <c r="AG27" s="273"/>
      <c r="AH27" s="267">
        <f t="shared" si="6"/>
        <v>0</v>
      </c>
      <c r="AI27" s="273"/>
      <c r="AJ27" s="274"/>
      <c r="AK27" s="266">
        <f t="shared" si="7"/>
        <v>1</v>
      </c>
      <c r="AL27" s="273"/>
      <c r="AM27" s="267">
        <f t="shared" si="8"/>
        <v>0</v>
      </c>
      <c r="AN27" s="273"/>
      <c r="AO27" s="274"/>
      <c r="AP27" s="275" t="str">
        <f t="shared" si="9"/>
        <v>Documentos de seguimiento</v>
      </c>
      <c r="AQ27" s="267">
        <f t="shared" si="10"/>
        <v>4</v>
      </c>
      <c r="AR27" s="267">
        <f t="shared" si="11"/>
        <v>0</v>
      </c>
      <c r="AS27" s="267">
        <f t="shared" si="12"/>
        <v>0</v>
      </c>
      <c r="AT27" s="273"/>
      <c r="AU27" s="274"/>
      <c r="AV27" s="276"/>
      <c r="AW27" s="277"/>
      <c r="AX27" s="277"/>
      <c r="XFC27" s="24"/>
      <c r="XFD27" s="24"/>
    </row>
    <row r="28" spans="1:50 16383:16384" ht="54.75" customHeight="1" x14ac:dyDescent="0.35">
      <c r="A28" s="259">
        <v>4</v>
      </c>
      <c r="B28" s="260" t="s">
        <v>233</v>
      </c>
      <c r="C28" s="261" t="s">
        <v>234</v>
      </c>
      <c r="D28" s="260" t="s">
        <v>306</v>
      </c>
      <c r="E28" s="262">
        <v>0.06</v>
      </c>
      <c r="F28" s="260" t="s">
        <v>54</v>
      </c>
      <c r="G28" s="260" t="s">
        <v>307</v>
      </c>
      <c r="H28" s="282" t="s">
        <v>308</v>
      </c>
      <c r="I28" s="263">
        <v>2</v>
      </c>
      <c r="J28" s="260" t="s">
        <v>74</v>
      </c>
      <c r="K28" s="260" t="s">
        <v>309</v>
      </c>
      <c r="L28" s="264">
        <v>0</v>
      </c>
      <c r="M28" s="264">
        <v>1</v>
      </c>
      <c r="N28" s="264">
        <v>0</v>
      </c>
      <c r="O28" s="264">
        <v>1</v>
      </c>
      <c r="P28" s="264">
        <f t="shared" si="0"/>
        <v>2</v>
      </c>
      <c r="Q28" s="260" t="s">
        <v>57</v>
      </c>
      <c r="R28" s="260" t="s">
        <v>296</v>
      </c>
      <c r="S28" s="260" t="s">
        <v>310</v>
      </c>
      <c r="T28" s="260" t="s">
        <v>311</v>
      </c>
      <c r="U28" s="265"/>
      <c r="V28" s="266">
        <f t="shared" si="1"/>
        <v>0</v>
      </c>
      <c r="W28" s="273"/>
      <c r="X28" s="267" t="e">
        <f t="shared" si="2"/>
        <v>#DIV/0!</v>
      </c>
      <c r="Y28" s="273"/>
      <c r="Z28" s="274"/>
      <c r="AA28" s="266">
        <f t="shared" si="3"/>
        <v>1</v>
      </c>
      <c r="AB28" s="273"/>
      <c r="AC28" s="267">
        <f t="shared" si="4"/>
        <v>0</v>
      </c>
      <c r="AD28" s="273"/>
      <c r="AE28" s="274"/>
      <c r="AF28" s="266">
        <f t="shared" si="5"/>
        <v>0</v>
      </c>
      <c r="AG28" s="273"/>
      <c r="AH28" s="267" t="e">
        <f t="shared" si="6"/>
        <v>#DIV/0!</v>
      </c>
      <c r="AI28" s="273"/>
      <c r="AJ28" s="274"/>
      <c r="AK28" s="266">
        <f t="shared" si="7"/>
        <v>1</v>
      </c>
      <c r="AL28" s="273"/>
      <c r="AM28" s="267">
        <f t="shared" si="8"/>
        <v>0</v>
      </c>
      <c r="AN28" s="273"/>
      <c r="AO28" s="274"/>
      <c r="AP28" s="275" t="str">
        <f t="shared" si="9"/>
        <v>Mesas de trabajo de coordinación realizadas</v>
      </c>
      <c r="AQ28" s="267">
        <f t="shared" si="10"/>
        <v>2</v>
      </c>
      <c r="AR28" s="267">
        <f t="shared" si="11"/>
        <v>0</v>
      </c>
      <c r="AS28" s="267">
        <f t="shared" si="12"/>
        <v>0</v>
      </c>
      <c r="AT28" s="273"/>
      <c r="AU28" s="274"/>
      <c r="AV28" s="276"/>
      <c r="AW28" s="277"/>
      <c r="AX28" s="277"/>
      <c r="XFC28" s="24"/>
      <c r="XFD28" s="24"/>
    </row>
    <row r="29" spans="1:50 16383:16384" ht="87" customHeight="1" x14ac:dyDescent="0.35">
      <c r="A29" s="259">
        <v>4</v>
      </c>
      <c r="B29" s="260" t="s">
        <v>233</v>
      </c>
      <c r="C29" s="261" t="s">
        <v>234</v>
      </c>
      <c r="D29" s="284" t="s">
        <v>312</v>
      </c>
      <c r="E29" s="262">
        <v>0.05</v>
      </c>
      <c r="F29" s="260" t="s">
        <v>257</v>
      </c>
      <c r="G29" s="260" t="s">
        <v>313</v>
      </c>
      <c r="H29" s="260" t="s">
        <v>314</v>
      </c>
      <c r="I29" s="283"/>
      <c r="J29" s="260" t="s">
        <v>74</v>
      </c>
      <c r="K29" s="260" t="s">
        <v>315</v>
      </c>
      <c r="L29" s="264">
        <v>80</v>
      </c>
      <c r="M29" s="264">
        <v>90</v>
      </c>
      <c r="N29" s="264">
        <v>90</v>
      </c>
      <c r="O29" s="264">
        <v>80</v>
      </c>
      <c r="P29" s="264">
        <f t="shared" si="0"/>
        <v>340</v>
      </c>
      <c r="Q29" s="260" t="s">
        <v>57</v>
      </c>
      <c r="R29" s="260" t="s">
        <v>296</v>
      </c>
      <c r="S29" s="260" t="s">
        <v>316</v>
      </c>
      <c r="T29" s="260" t="s">
        <v>298</v>
      </c>
      <c r="U29" s="265"/>
      <c r="V29" s="266">
        <f t="shared" si="1"/>
        <v>80</v>
      </c>
      <c r="W29" s="273"/>
      <c r="X29" s="267">
        <f t="shared" si="2"/>
        <v>0</v>
      </c>
      <c r="Y29" s="273"/>
      <c r="Z29" s="274"/>
      <c r="AA29" s="266">
        <f t="shared" si="3"/>
        <v>90</v>
      </c>
      <c r="AB29" s="273"/>
      <c r="AC29" s="267">
        <f t="shared" si="4"/>
        <v>0</v>
      </c>
      <c r="AD29" s="273"/>
      <c r="AE29" s="274"/>
      <c r="AF29" s="266">
        <f t="shared" si="5"/>
        <v>90</v>
      </c>
      <c r="AG29" s="273"/>
      <c r="AH29" s="267">
        <f t="shared" si="6"/>
        <v>0</v>
      </c>
      <c r="AI29" s="273"/>
      <c r="AJ29" s="274"/>
      <c r="AK29" s="266">
        <f t="shared" si="7"/>
        <v>80</v>
      </c>
      <c r="AL29" s="273"/>
      <c r="AM29" s="267">
        <f t="shared" si="8"/>
        <v>0</v>
      </c>
      <c r="AN29" s="273"/>
      <c r="AO29" s="274"/>
      <c r="AP29" s="275" t="str">
        <f t="shared" si="9"/>
        <v>Asesorías técnicas para fortalecer las capacidades y habilidades en el uso del aplicativo ARCO.</v>
      </c>
      <c r="AQ29" s="267">
        <f t="shared" si="10"/>
        <v>340</v>
      </c>
      <c r="AR29" s="267">
        <f t="shared" si="11"/>
        <v>0</v>
      </c>
      <c r="AS29" s="267">
        <f t="shared" si="12"/>
        <v>0</v>
      </c>
      <c r="AT29" s="273"/>
      <c r="AU29" s="274"/>
      <c r="AV29" s="276"/>
      <c r="AW29" s="277"/>
      <c r="AX29" s="277"/>
      <c r="XFC29" s="24"/>
      <c r="XFD29" s="24"/>
    </row>
    <row r="30" spans="1:50 16383:16384" ht="78" customHeight="1" x14ac:dyDescent="0.35">
      <c r="A30" s="259">
        <v>4</v>
      </c>
      <c r="B30" s="260" t="s">
        <v>233</v>
      </c>
      <c r="C30" s="261" t="s">
        <v>234</v>
      </c>
      <c r="D30" s="260" t="s">
        <v>317</v>
      </c>
      <c r="E30" s="285">
        <v>0.05</v>
      </c>
      <c r="F30" s="260" t="s">
        <v>54</v>
      </c>
      <c r="G30" s="260" t="s">
        <v>318</v>
      </c>
      <c r="H30" s="260" t="s">
        <v>319</v>
      </c>
      <c r="I30" s="263" t="s">
        <v>82</v>
      </c>
      <c r="J30" s="260" t="s">
        <v>74</v>
      </c>
      <c r="K30" s="260" t="s">
        <v>320</v>
      </c>
      <c r="L30" s="286">
        <v>1</v>
      </c>
      <c r="M30" s="286">
        <v>0</v>
      </c>
      <c r="N30" s="286">
        <v>0</v>
      </c>
      <c r="O30" s="286">
        <v>0</v>
      </c>
      <c r="P30" s="264">
        <f t="shared" si="0"/>
        <v>1</v>
      </c>
      <c r="Q30" s="260" t="s">
        <v>57</v>
      </c>
      <c r="R30" s="260" t="s">
        <v>296</v>
      </c>
      <c r="S30" s="260" t="s">
        <v>316</v>
      </c>
      <c r="T30" s="260" t="s">
        <v>321</v>
      </c>
      <c r="U30" s="287"/>
      <c r="V30" s="288">
        <f t="shared" si="1"/>
        <v>1</v>
      </c>
      <c r="W30" s="289"/>
      <c r="X30" s="290">
        <f t="shared" si="2"/>
        <v>0</v>
      </c>
      <c r="Y30" s="289"/>
      <c r="Z30" s="291"/>
      <c r="AA30" s="288">
        <f t="shared" si="3"/>
        <v>0</v>
      </c>
      <c r="AB30" s="289"/>
      <c r="AC30" s="290" t="e">
        <f t="shared" si="4"/>
        <v>#DIV/0!</v>
      </c>
      <c r="AD30" s="289"/>
      <c r="AE30" s="291"/>
      <c r="AF30" s="288">
        <f t="shared" si="5"/>
        <v>0</v>
      </c>
      <c r="AG30" s="289"/>
      <c r="AH30" s="290" t="e">
        <f t="shared" si="6"/>
        <v>#DIV/0!</v>
      </c>
      <c r="AI30" s="289"/>
      <c r="AJ30" s="291"/>
      <c r="AK30" s="288">
        <f t="shared" si="7"/>
        <v>0</v>
      </c>
      <c r="AL30" s="289"/>
      <c r="AM30" s="290" t="e">
        <f t="shared" si="8"/>
        <v>#DIV/0!</v>
      </c>
      <c r="AN30" s="289"/>
      <c r="AO30" s="291"/>
      <c r="AP30" s="275" t="str">
        <f t="shared" si="9"/>
        <v>Documentos para uso y apropiación  del aplicativo ARCO diseñados e implementados.</v>
      </c>
      <c r="AQ30" s="290">
        <f t="shared" si="10"/>
        <v>1</v>
      </c>
      <c r="AR30" s="267">
        <f t="shared" si="11"/>
        <v>0</v>
      </c>
      <c r="AS30" s="290">
        <f t="shared" si="12"/>
        <v>0</v>
      </c>
      <c r="AT30" s="289"/>
      <c r="AU30" s="291"/>
      <c r="AV30" s="276"/>
      <c r="AW30" s="277"/>
      <c r="AX30" s="277"/>
      <c r="XFC30" s="24"/>
      <c r="XFD30" s="24"/>
    </row>
    <row r="31" spans="1:50 16383:16384" s="24" customFormat="1" ht="30" customHeight="1" x14ac:dyDescent="0.35">
      <c r="A31" s="810" t="s">
        <v>322</v>
      </c>
      <c r="B31" s="811"/>
      <c r="C31" s="811"/>
      <c r="D31" s="812"/>
      <c r="E31" s="292">
        <f>SUM(E15:E30)</f>
        <v>0.94000000000000039</v>
      </c>
      <c r="F31" s="293"/>
      <c r="G31" s="293"/>
      <c r="H31" s="293"/>
      <c r="I31" s="293"/>
      <c r="J31" s="293"/>
      <c r="K31" s="293"/>
      <c r="L31" s="293"/>
      <c r="M31" s="293"/>
      <c r="N31" s="293"/>
      <c r="O31" s="293"/>
      <c r="P31" s="293"/>
      <c r="Q31" s="293"/>
      <c r="R31" s="293"/>
      <c r="S31" s="293"/>
      <c r="T31" s="293"/>
      <c r="U31" s="294"/>
      <c r="V31" s="295"/>
      <c r="W31" s="296"/>
      <c r="X31" s="296"/>
      <c r="Y31" s="296"/>
      <c r="Z31" s="297"/>
      <c r="AA31" s="295"/>
      <c r="AB31" s="296"/>
      <c r="AC31" s="296"/>
      <c r="AD31" s="296"/>
      <c r="AE31" s="297"/>
      <c r="AF31" s="295"/>
      <c r="AG31" s="296"/>
      <c r="AH31" s="296"/>
      <c r="AI31" s="296"/>
      <c r="AJ31" s="297"/>
      <c r="AK31" s="295"/>
      <c r="AL31" s="296"/>
      <c r="AM31" s="296"/>
      <c r="AN31" s="296"/>
      <c r="AO31" s="297"/>
      <c r="AP31" s="295"/>
      <c r="AQ31" s="296"/>
      <c r="AR31" s="296"/>
      <c r="AS31" s="296"/>
      <c r="AT31" s="296"/>
      <c r="AU31" s="297"/>
      <c r="AV31" s="270"/>
      <c r="AW31" s="271"/>
      <c r="AX31" s="271"/>
    </row>
    <row r="32" spans="1:50 16383:16384" ht="36" customHeight="1" thickBot="1" x14ac:dyDescent="0.4">
      <c r="A32" s="813" t="s">
        <v>133</v>
      </c>
      <c r="B32" s="814"/>
      <c r="C32" s="814"/>
      <c r="D32" s="815"/>
      <c r="E32" s="298">
        <f>+E31</f>
        <v>0.94000000000000039</v>
      </c>
      <c r="F32" s="299"/>
      <c r="G32" s="300"/>
      <c r="H32" s="300"/>
      <c r="I32" s="300"/>
      <c r="J32" s="300"/>
      <c r="K32" s="300"/>
      <c r="L32" s="300"/>
      <c r="M32" s="300"/>
      <c r="N32" s="300"/>
      <c r="O32" s="300"/>
      <c r="P32" s="300"/>
      <c r="Q32" s="300"/>
      <c r="R32" s="300"/>
      <c r="S32" s="300"/>
      <c r="T32" s="300"/>
      <c r="U32" s="300"/>
      <c r="V32" s="301"/>
      <c r="W32" s="302" t="s">
        <v>134</v>
      </c>
      <c r="X32" s="303" t="e">
        <f>AVERAGE(X15:X30)</f>
        <v>#DIV/0!</v>
      </c>
      <c r="Y32" s="304"/>
      <c r="Z32" s="305"/>
      <c r="AA32" s="306"/>
      <c r="AB32" s="307" t="s">
        <v>135</v>
      </c>
      <c r="AC32" s="308" t="e">
        <f>AVERAGE(AC15:AC30)</f>
        <v>#DIV/0!</v>
      </c>
      <c r="AD32" s="309"/>
      <c r="AE32" s="310"/>
      <c r="AF32" s="301"/>
      <c r="AG32" s="311" t="s">
        <v>136</v>
      </c>
      <c r="AH32" s="312" t="e">
        <f>AVERAGE(AH15:AH30)</f>
        <v>#DIV/0!</v>
      </c>
      <c r="AI32" s="309"/>
      <c r="AJ32" s="310"/>
      <c r="AK32" s="301"/>
      <c r="AL32" s="313" t="s">
        <v>137</v>
      </c>
      <c r="AM32" s="313" t="e">
        <f>AVERAGE(AM15:AM30)</f>
        <v>#DIV/0!</v>
      </c>
      <c r="AN32" s="314"/>
      <c r="AO32" s="310"/>
      <c r="AP32" s="804" t="s">
        <v>323</v>
      </c>
      <c r="AQ32" s="805"/>
      <c r="AR32" s="806"/>
      <c r="AS32" s="315">
        <f>AVERAGE(AS15:AS30)</f>
        <v>0</v>
      </c>
      <c r="AT32" s="310"/>
      <c r="AU32" s="310"/>
      <c r="AV32" s="277"/>
      <c r="AW32" s="277"/>
      <c r="AX32" s="277"/>
    </row>
    <row r="33" spans="1:45" x14ac:dyDescent="0.35">
      <c r="A33" s="232"/>
      <c r="B33" s="232"/>
      <c r="C33" s="232"/>
      <c r="D33" s="232"/>
      <c r="E33" s="232"/>
      <c r="W33" s="232"/>
      <c r="X33" s="232"/>
      <c r="AB33" s="232"/>
      <c r="AC33" s="232"/>
      <c r="AG33" s="232"/>
      <c r="AH33" s="232"/>
      <c r="AL33" s="232"/>
      <c r="AM33" s="232"/>
      <c r="AO33" s="232"/>
      <c r="AP33" s="232"/>
      <c r="AQ33" s="232"/>
      <c r="AR33" s="232"/>
      <c r="AS33" s="232"/>
    </row>
    <row r="34" spans="1:45" x14ac:dyDescent="0.35"/>
    <row r="35" spans="1:45" ht="15" thickBot="1" x14ac:dyDescent="0.4">
      <c r="D35" s="239"/>
      <c r="E35" s="239"/>
      <c r="F35" s="239"/>
      <c r="G35" s="239"/>
      <c r="H35" s="239"/>
      <c r="I35" s="239"/>
      <c r="J35" s="239"/>
      <c r="K35" s="239"/>
      <c r="L35" s="239"/>
      <c r="M35" s="239"/>
      <c r="N35" s="239"/>
      <c r="O35" s="239"/>
      <c r="P35" s="239"/>
    </row>
    <row r="36" spans="1:45" ht="15" thickBot="1" x14ac:dyDescent="0.4">
      <c r="C36" s="316"/>
      <c r="D36" s="807" t="s">
        <v>139</v>
      </c>
      <c r="E36" s="808"/>
      <c r="F36" s="807" t="s">
        <v>140</v>
      </c>
      <c r="G36" s="809"/>
      <c r="H36" s="809"/>
      <c r="I36" s="808"/>
      <c r="J36" s="807" t="s">
        <v>141</v>
      </c>
      <c r="K36" s="809"/>
      <c r="L36" s="809"/>
      <c r="M36" s="809"/>
      <c r="N36" s="809"/>
      <c r="O36" s="809"/>
      <c r="P36" s="808"/>
      <c r="Q36" s="20"/>
    </row>
    <row r="37" spans="1:45" ht="14.25" customHeight="1" x14ac:dyDescent="0.35">
      <c r="C37" s="316"/>
      <c r="D37" s="656" t="s">
        <v>142</v>
      </c>
      <c r="E37" s="653"/>
      <c r="F37" s="656" t="s">
        <v>143</v>
      </c>
      <c r="G37" s="657"/>
      <c r="H37" s="657"/>
      <c r="I37" s="653"/>
      <c r="J37" s="659" t="s">
        <v>144</v>
      </c>
      <c r="K37" s="660"/>
      <c r="L37" s="660"/>
      <c r="M37" s="660"/>
      <c r="N37" s="660"/>
      <c r="O37" s="660"/>
      <c r="P37" s="661"/>
      <c r="Q37" s="20"/>
    </row>
    <row r="38" spans="1:45" ht="39" customHeight="1" thickBot="1" x14ac:dyDescent="0.4">
      <c r="C38" s="316"/>
      <c r="D38" s="654"/>
      <c r="E38" s="655"/>
      <c r="F38" s="654"/>
      <c r="G38" s="658"/>
      <c r="H38" s="658"/>
      <c r="I38" s="655"/>
      <c r="J38" s="662" t="s">
        <v>324</v>
      </c>
      <c r="K38" s="663"/>
      <c r="L38" s="663"/>
      <c r="M38" s="663"/>
      <c r="N38" s="663"/>
      <c r="O38" s="663"/>
      <c r="P38" s="664"/>
      <c r="Q38" s="20"/>
    </row>
    <row r="39" spans="1:45" x14ac:dyDescent="0.35">
      <c r="D39" s="232"/>
      <c r="E39" s="232"/>
      <c r="F39" s="232"/>
      <c r="G39" s="232"/>
      <c r="H39" s="232"/>
      <c r="I39" s="232"/>
      <c r="J39" s="232"/>
      <c r="K39" s="232"/>
      <c r="L39" s="232"/>
      <c r="M39" s="232"/>
      <c r="N39" s="232"/>
      <c r="O39" s="232"/>
      <c r="P39" s="232"/>
    </row>
    <row r="40" spans="1:45" x14ac:dyDescent="0.35"/>
    <row r="46" spans="1:45" x14ac:dyDescent="0.35"/>
    <row r="47" spans="1:45" x14ac:dyDescent="0.35"/>
    <row r="48" spans="1:45" x14ac:dyDescent="0.35"/>
    <row r="52" x14ac:dyDescent="0.35"/>
    <row r="78" x14ac:dyDescent="0.35"/>
    <row r="79" x14ac:dyDescent="0.35"/>
    <row r="80" x14ac:dyDescent="0.35"/>
    <row r="91" spans="6:17" hidden="1" x14ac:dyDescent="0.35">
      <c r="F91" s="3" t="s">
        <v>146</v>
      </c>
      <c r="J91" s="3" t="s">
        <v>115</v>
      </c>
      <c r="Q91" s="3" t="s">
        <v>147</v>
      </c>
    </row>
    <row r="92" spans="6:17" hidden="1" x14ac:dyDescent="0.35">
      <c r="F92" s="3" t="s">
        <v>148</v>
      </c>
      <c r="J92" s="3" t="s">
        <v>112</v>
      </c>
      <c r="Q92" s="3" t="s">
        <v>109</v>
      </c>
    </row>
    <row r="93" spans="6:17" hidden="1" x14ac:dyDescent="0.35">
      <c r="F93" s="3" t="s">
        <v>149</v>
      </c>
      <c r="J93" s="3" t="s">
        <v>107</v>
      </c>
      <c r="Q93" s="3" t="s">
        <v>150</v>
      </c>
    </row>
    <row r="94" spans="6:17" hidden="1" x14ac:dyDescent="0.35">
      <c r="F94" s="3" t="s">
        <v>151</v>
      </c>
      <c r="J94" s="3" t="s">
        <v>152</v>
      </c>
    </row>
    <row r="95" spans="6:17" x14ac:dyDescent="0.35"/>
    <row r="96" spans="6:17" x14ac:dyDescent="0.35"/>
    <row r="97" x14ac:dyDescent="0.35"/>
  </sheetData>
  <mergeCells count="40">
    <mergeCell ref="D37:E38"/>
    <mergeCell ref="F37:I38"/>
    <mergeCell ref="J37:P37"/>
    <mergeCell ref="J38:P38"/>
    <mergeCell ref="A31:D31"/>
    <mergeCell ref="A32:D32"/>
    <mergeCell ref="AP32:AR32"/>
    <mergeCell ref="D36:E36"/>
    <mergeCell ref="F36:I36"/>
    <mergeCell ref="J36:P36"/>
    <mergeCell ref="AP12:AU12"/>
    <mergeCell ref="V13:Z13"/>
    <mergeCell ref="AA13:AE13"/>
    <mergeCell ref="AF13:AJ13"/>
    <mergeCell ref="AK13:AO13"/>
    <mergeCell ref="AP13:AU13"/>
    <mergeCell ref="AK12:AO12"/>
    <mergeCell ref="A12:C13"/>
    <mergeCell ref="D12:U13"/>
    <mergeCell ref="V12:Z12"/>
    <mergeCell ref="AA12:AE12"/>
    <mergeCell ref="AF12:AJ12"/>
    <mergeCell ref="A6:B6"/>
    <mergeCell ref="C6:H6"/>
    <mergeCell ref="L6:O6"/>
    <mergeCell ref="A7:B7"/>
    <mergeCell ref="C7:H7"/>
    <mergeCell ref="L7:O7"/>
    <mergeCell ref="A4:B4"/>
    <mergeCell ref="C4:H4"/>
    <mergeCell ref="L4:O4"/>
    <mergeCell ref="A5:B5"/>
    <mergeCell ref="C5:H5"/>
    <mergeCell ref="L5:O5"/>
    <mergeCell ref="A1:U1"/>
    <mergeCell ref="V1:W2"/>
    <mergeCell ref="A2:U2"/>
    <mergeCell ref="A3:B3"/>
    <mergeCell ref="C3:H3"/>
    <mergeCell ref="J3:O3"/>
  </mergeCells>
  <dataValidations count="1">
    <dataValidation type="list" allowBlank="1" showInputMessage="1" showErrorMessage="1" error="Escriba un texto " promptTitle="Cualquier contenido" sqref="F27:F30" xr:uid="{E0B1B76E-5DDD-4C81-8635-ED7EAB34FDB3}">
      <formula1>META02</formula1>
    </dataValidation>
  </dataValidations>
  <pageMargins left="0.7" right="0.7" top="0.75" bottom="0.75" header="0.3" footer="0.3"/>
  <pageSetup scale="1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07791-C22D-4D03-9C44-2E6DAE87C62C}">
  <dimension ref="A1:AV84"/>
  <sheetViews>
    <sheetView tabSelected="1" view="pageBreakPreview" topLeftCell="A16" zoomScale="70" zoomScaleNormal="70" zoomScaleSheetLayoutView="70" workbookViewId="0">
      <selection activeCell="A15" sqref="A15"/>
    </sheetView>
  </sheetViews>
  <sheetFormatPr baseColWidth="10" defaultColWidth="0" defaultRowHeight="14.5" customHeight="1" zeroHeight="1" x14ac:dyDescent="0.35"/>
  <cols>
    <col min="1" max="1" width="7.453125" style="1" customWidth="1"/>
    <col min="2" max="2" width="30.26953125" style="28" customWidth="1"/>
    <col min="3" max="3" width="34.54296875" style="28" customWidth="1"/>
    <col min="4" max="4" width="42" style="1" customWidth="1"/>
    <col min="5" max="5" width="18.7265625" style="1" customWidth="1"/>
    <col min="6" max="6" width="21.453125" style="1" customWidth="1"/>
    <col min="7" max="7" width="23.54296875" style="1" customWidth="1"/>
    <col min="8" max="8" width="25.7265625" style="1" customWidth="1"/>
    <col min="9" max="9" width="16.7265625" style="2" customWidth="1"/>
    <col min="10" max="10" width="28.453125" style="1" customWidth="1"/>
    <col min="11" max="11" width="25.453125" style="1" customWidth="1"/>
    <col min="12" max="15" width="11.453125" style="1" customWidth="1"/>
    <col min="16" max="16" width="17.26953125" style="1" customWidth="1"/>
    <col min="17" max="17" width="14.54296875" style="1" customWidth="1"/>
    <col min="18" max="18" width="32.81640625" style="1" customWidth="1"/>
    <col min="19" max="19" width="21.54296875" style="1" customWidth="1"/>
    <col min="20" max="20" width="35.81640625" style="1" customWidth="1"/>
    <col min="21" max="21" width="29.1796875" style="1" customWidth="1"/>
    <col min="22" max="22" width="34" style="1" customWidth="1"/>
    <col min="23" max="23" width="15.54296875" style="1" customWidth="1"/>
    <col min="24" max="24" width="14.81640625" style="1" customWidth="1"/>
    <col min="25" max="25" width="22.54296875" style="1" customWidth="1"/>
    <col min="26" max="26" width="17.453125" style="1" customWidth="1"/>
    <col min="27" max="27" width="14.54296875" style="1" hidden="1" customWidth="1"/>
    <col min="28" max="28" width="14.7265625" style="1" hidden="1" customWidth="1"/>
    <col min="29" max="29" width="14.81640625" style="1" hidden="1" customWidth="1"/>
    <col min="30" max="30" width="25.7265625" style="1" hidden="1" customWidth="1"/>
    <col min="31" max="31" width="17.54296875" style="1" hidden="1" customWidth="1"/>
    <col min="32" max="32" width="18.1796875" style="1" hidden="1" customWidth="1"/>
    <col min="33" max="33" width="16.1796875" style="1" hidden="1" customWidth="1"/>
    <col min="34" max="34" width="15.81640625" style="1" hidden="1" customWidth="1"/>
    <col min="35" max="35" width="25.7265625" style="1" hidden="1" customWidth="1"/>
    <col min="36" max="36" width="17.81640625" style="1" hidden="1" customWidth="1"/>
    <col min="37" max="37" width="16.54296875" style="1" hidden="1" customWidth="1"/>
    <col min="38" max="38" width="16.453125" style="1" hidden="1" customWidth="1"/>
    <col min="39" max="39" width="19.26953125" style="1" hidden="1" customWidth="1"/>
    <col min="40" max="40" width="25.7265625" style="1" hidden="1" customWidth="1"/>
    <col min="41" max="41" width="18.453125" style="1" hidden="1" customWidth="1"/>
    <col min="42" max="42" width="14.81640625" style="1" hidden="1" customWidth="1"/>
    <col min="43" max="43" width="15" style="1" hidden="1" customWidth="1"/>
    <col min="44" max="44" width="16" style="1" hidden="1" customWidth="1"/>
    <col min="45" max="45" width="12.81640625" style="1" hidden="1" customWidth="1"/>
    <col min="46" max="46" width="25.7265625" style="1" hidden="1" customWidth="1"/>
    <col min="47" max="47" width="17.1796875" style="1" hidden="1" customWidth="1"/>
    <col min="48" max="48" width="11.453125" style="1" hidden="1" customWidth="1"/>
    <col min="49" max="16384" width="0" style="1" hidden="1"/>
  </cols>
  <sheetData>
    <row r="1" spans="1:48" s="3" customFormat="1" ht="78" customHeight="1" thickBot="1" x14ac:dyDescent="0.4">
      <c r="A1" s="718" t="s">
        <v>830</v>
      </c>
      <c r="B1" s="719"/>
      <c r="C1" s="719"/>
      <c r="D1" s="719"/>
      <c r="E1" s="719"/>
      <c r="F1" s="719"/>
      <c r="G1" s="719"/>
      <c r="H1" s="719"/>
      <c r="I1" s="719"/>
      <c r="J1" s="719"/>
      <c r="K1" s="719"/>
      <c r="L1" s="719"/>
      <c r="M1" s="719"/>
      <c r="N1" s="719"/>
      <c r="O1" s="719"/>
      <c r="P1" s="719"/>
      <c r="Q1" s="719"/>
      <c r="R1" s="719"/>
      <c r="S1" s="719"/>
      <c r="T1" s="719"/>
      <c r="U1" s="720"/>
      <c r="V1" s="721" t="s">
        <v>1</v>
      </c>
      <c r="W1" s="722"/>
      <c r="X1" s="20"/>
    </row>
    <row r="2" spans="1:48" s="33" customFormat="1" ht="36" customHeight="1" thickBot="1" x14ac:dyDescent="0.4">
      <c r="A2" s="725" t="s">
        <v>2</v>
      </c>
      <c r="B2" s="726"/>
      <c r="C2" s="726"/>
      <c r="D2" s="726"/>
      <c r="E2" s="726"/>
      <c r="F2" s="726"/>
      <c r="G2" s="726"/>
      <c r="H2" s="726"/>
      <c r="I2" s="727"/>
      <c r="J2" s="727"/>
      <c r="K2" s="727"/>
      <c r="L2" s="727"/>
      <c r="M2" s="727"/>
      <c r="N2" s="727"/>
      <c r="O2" s="727"/>
      <c r="P2" s="727"/>
      <c r="Q2" s="727"/>
      <c r="R2" s="727"/>
      <c r="S2" s="727"/>
      <c r="T2" s="727"/>
      <c r="U2" s="728"/>
      <c r="V2" s="723"/>
      <c r="W2" s="724"/>
      <c r="X2" s="48"/>
    </row>
    <row r="3" spans="1:48" s="33" customFormat="1" ht="18" customHeight="1" x14ac:dyDescent="0.35">
      <c r="A3" s="729" t="s">
        <v>3</v>
      </c>
      <c r="B3" s="730"/>
      <c r="C3" s="731">
        <v>2021</v>
      </c>
      <c r="D3" s="731"/>
      <c r="E3" s="731"/>
      <c r="F3" s="731"/>
      <c r="G3" s="731"/>
      <c r="H3" s="732"/>
      <c r="I3" s="23"/>
      <c r="J3" s="733" t="s">
        <v>4</v>
      </c>
      <c r="K3" s="734"/>
      <c r="L3" s="734"/>
      <c r="M3" s="734"/>
      <c r="N3" s="734"/>
      <c r="O3" s="735"/>
      <c r="P3" s="49"/>
      <c r="Q3" s="49"/>
      <c r="R3" s="49"/>
      <c r="S3" s="49"/>
      <c r="T3" s="49"/>
      <c r="U3" s="49"/>
      <c r="V3" s="49"/>
      <c r="W3" s="49"/>
    </row>
    <row r="4" spans="1:48" s="33" customFormat="1" ht="33.75" customHeight="1" x14ac:dyDescent="0.35">
      <c r="A4" s="701" t="s">
        <v>5</v>
      </c>
      <c r="B4" s="702"/>
      <c r="C4" s="713" t="s">
        <v>831</v>
      </c>
      <c r="D4" s="714"/>
      <c r="E4" s="714"/>
      <c r="F4" s="714"/>
      <c r="G4" s="714"/>
      <c r="H4" s="715"/>
      <c r="I4" s="23"/>
      <c r="J4" s="50" t="s">
        <v>7</v>
      </c>
      <c r="K4" s="452" t="s">
        <v>8</v>
      </c>
      <c r="L4" s="716" t="s">
        <v>9</v>
      </c>
      <c r="M4" s="716"/>
      <c r="N4" s="716"/>
      <c r="O4" s="717"/>
    </row>
    <row r="5" spans="1:48" s="33" customFormat="1" ht="48.5" customHeight="1" x14ac:dyDescent="0.35">
      <c r="A5" s="701" t="s">
        <v>10</v>
      </c>
      <c r="B5" s="702"/>
      <c r="C5" s="713" t="s">
        <v>581</v>
      </c>
      <c r="D5" s="714"/>
      <c r="E5" s="714"/>
      <c r="F5" s="714"/>
      <c r="G5" s="714"/>
      <c r="H5" s="715"/>
      <c r="I5" s="23"/>
      <c r="J5" s="67">
        <v>1</v>
      </c>
      <c r="K5" s="451"/>
      <c r="L5" s="705" t="s">
        <v>12</v>
      </c>
      <c r="M5" s="706"/>
      <c r="N5" s="706"/>
      <c r="O5" s="707"/>
    </row>
    <row r="6" spans="1:48" s="33" customFormat="1" ht="48.5" customHeight="1" x14ac:dyDescent="0.35">
      <c r="A6" s="701" t="s">
        <v>13</v>
      </c>
      <c r="B6" s="702"/>
      <c r="C6" s="713" t="s">
        <v>581</v>
      </c>
      <c r="D6" s="714"/>
      <c r="E6" s="714"/>
      <c r="F6" s="714"/>
      <c r="G6" s="714"/>
      <c r="H6" s="715"/>
      <c r="I6" s="23"/>
      <c r="J6" s="67"/>
      <c r="K6" s="451"/>
      <c r="L6" s="705"/>
      <c r="M6" s="706"/>
      <c r="N6" s="706"/>
      <c r="O6" s="707"/>
    </row>
    <row r="7" spans="1:48" s="33" customFormat="1" ht="38.25" customHeight="1" thickBot="1" x14ac:dyDescent="0.4">
      <c r="A7" s="708" t="s">
        <v>15</v>
      </c>
      <c r="B7" s="709"/>
      <c r="C7" s="911" t="s">
        <v>582</v>
      </c>
      <c r="D7" s="911"/>
      <c r="E7" s="911"/>
      <c r="F7" s="911"/>
      <c r="G7" s="911"/>
      <c r="H7" s="912"/>
      <c r="I7" s="23"/>
      <c r="J7" s="68"/>
      <c r="K7" s="69"/>
      <c r="L7" s="710"/>
      <c r="M7" s="711"/>
      <c r="N7" s="711"/>
      <c r="O7" s="712"/>
    </row>
    <row r="8" spans="1:48" s="33" customFormat="1" x14ac:dyDescent="0.35">
      <c r="A8" s="49"/>
      <c r="B8" s="52"/>
      <c r="C8" s="52"/>
      <c r="D8" s="49"/>
      <c r="E8" s="49"/>
      <c r="F8" s="49"/>
      <c r="G8" s="49"/>
      <c r="H8" s="49"/>
      <c r="I8" s="62"/>
    </row>
    <row r="9" spans="1:48" s="33" customFormat="1" x14ac:dyDescent="0.35">
      <c r="B9" s="53"/>
      <c r="C9" s="53"/>
      <c r="I9" s="24"/>
    </row>
    <row r="10" spans="1:48" s="33" customFormat="1" x14ac:dyDescent="0.35">
      <c r="B10" s="53"/>
      <c r="C10" s="53"/>
      <c r="I10" s="24"/>
    </row>
    <row r="11" spans="1:48" s="33" customFormat="1" ht="15" thickBot="1" x14ac:dyDescent="0.4">
      <c r="A11" s="54"/>
      <c r="B11" s="55"/>
      <c r="C11" s="55"/>
      <c r="D11" s="54"/>
      <c r="E11" s="54"/>
      <c r="F11" s="54"/>
      <c r="G11" s="54"/>
      <c r="H11" s="54"/>
      <c r="I11" s="63"/>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row>
    <row r="12" spans="1:48" s="33" customFormat="1" x14ac:dyDescent="0.35">
      <c r="A12" s="680" t="s">
        <v>17</v>
      </c>
      <c r="B12" s="681"/>
      <c r="C12" s="682"/>
      <c r="D12" s="686" t="s">
        <v>18</v>
      </c>
      <c r="E12" s="687"/>
      <c r="F12" s="687"/>
      <c r="G12" s="687"/>
      <c r="H12" s="687"/>
      <c r="I12" s="687"/>
      <c r="J12" s="687"/>
      <c r="K12" s="687"/>
      <c r="L12" s="687"/>
      <c r="M12" s="687"/>
      <c r="N12" s="687"/>
      <c r="O12" s="687"/>
      <c r="P12" s="687"/>
      <c r="Q12" s="687"/>
      <c r="R12" s="687"/>
      <c r="S12" s="687"/>
      <c r="T12" s="687"/>
      <c r="U12" s="688"/>
      <c r="V12" s="692" t="s">
        <v>19</v>
      </c>
      <c r="W12" s="693"/>
      <c r="X12" s="693"/>
      <c r="Y12" s="693"/>
      <c r="Z12" s="694"/>
      <c r="AA12" s="695" t="s">
        <v>19</v>
      </c>
      <c r="AB12" s="696"/>
      <c r="AC12" s="696"/>
      <c r="AD12" s="696"/>
      <c r="AE12" s="697"/>
      <c r="AF12" s="692" t="s">
        <v>19</v>
      </c>
      <c r="AG12" s="693"/>
      <c r="AH12" s="693"/>
      <c r="AI12" s="693"/>
      <c r="AJ12" s="694"/>
      <c r="AK12" s="698" t="s">
        <v>19</v>
      </c>
      <c r="AL12" s="699"/>
      <c r="AM12" s="699"/>
      <c r="AN12" s="699"/>
      <c r="AO12" s="700"/>
      <c r="AP12" s="665" t="s">
        <v>19</v>
      </c>
      <c r="AQ12" s="666"/>
      <c r="AR12" s="666"/>
      <c r="AS12" s="666"/>
      <c r="AT12" s="666"/>
      <c r="AU12" s="667"/>
      <c r="AV12" s="32"/>
    </row>
    <row r="13" spans="1:48" s="33" customFormat="1" x14ac:dyDescent="0.35">
      <c r="A13" s="683"/>
      <c r="B13" s="684"/>
      <c r="C13" s="685"/>
      <c r="D13" s="689"/>
      <c r="E13" s="690"/>
      <c r="F13" s="690"/>
      <c r="G13" s="690"/>
      <c r="H13" s="690"/>
      <c r="I13" s="690"/>
      <c r="J13" s="690"/>
      <c r="K13" s="690"/>
      <c r="L13" s="690"/>
      <c r="M13" s="690"/>
      <c r="N13" s="690"/>
      <c r="O13" s="690"/>
      <c r="P13" s="690"/>
      <c r="Q13" s="690"/>
      <c r="R13" s="690"/>
      <c r="S13" s="690"/>
      <c r="T13" s="690"/>
      <c r="U13" s="691"/>
      <c r="V13" s="668" t="s">
        <v>20</v>
      </c>
      <c r="W13" s="669"/>
      <c r="X13" s="669"/>
      <c r="Y13" s="669"/>
      <c r="Z13" s="670"/>
      <c r="AA13" s="671" t="s">
        <v>21</v>
      </c>
      <c r="AB13" s="672"/>
      <c r="AC13" s="672"/>
      <c r="AD13" s="672"/>
      <c r="AE13" s="673"/>
      <c r="AF13" s="668" t="s">
        <v>22</v>
      </c>
      <c r="AG13" s="669"/>
      <c r="AH13" s="669"/>
      <c r="AI13" s="669"/>
      <c r="AJ13" s="670"/>
      <c r="AK13" s="674" t="s">
        <v>23</v>
      </c>
      <c r="AL13" s="675"/>
      <c r="AM13" s="675"/>
      <c r="AN13" s="675"/>
      <c r="AO13" s="676"/>
      <c r="AP13" s="677" t="s">
        <v>24</v>
      </c>
      <c r="AQ13" s="678"/>
      <c r="AR13" s="678"/>
      <c r="AS13" s="678"/>
      <c r="AT13" s="678"/>
      <c r="AU13" s="679"/>
      <c r="AV13" s="32"/>
    </row>
    <row r="14" spans="1:48" s="33" customFormat="1" ht="39" x14ac:dyDescent="0.35">
      <c r="A14" s="361" t="s">
        <v>25</v>
      </c>
      <c r="B14" s="362" t="s">
        <v>26</v>
      </c>
      <c r="C14" s="363" t="s">
        <v>27</v>
      </c>
      <c r="D14" s="364" t="s">
        <v>28</v>
      </c>
      <c r="E14" s="365" t="s">
        <v>29</v>
      </c>
      <c r="F14" s="365" t="s">
        <v>30</v>
      </c>
      <c r="G14" s="365" t="s">
        <v>31</v>
      </c>
      <c r="H14" s="365" t="s">
        <v>32</v>
      </c>
      <c r="I14" s="328" t="s">
        <v>33</v>
      </c>
      <c r="J14" s="365" t="s">
        <v>34</v>
      </c>
      <c r="K14" s="365" t="s">
        <v>35</v>
      </c>
      <c r="L14" s="365" t="s">
        <v>36</v>
      </c>
      <c r="M14" s="365" t="s">
        <v>37</v>
      </c>
      <c r="N14" s="365" t="s">
        <v>38</v>
      </c>
      <c r="O14" s="365" t="s">
        <v>39</v>
      </c>
      <c r="P14" s="365" t="s">
        <v>40</v>
      </c>
      <c r="Q14" s="365" t="s">
        <v>41</v>
      </c>
      <c r="R14" s="365" t="s">
        <v>42</v>
      </c>
      <c r="S14" s="365" t="s">
        <v>43</v>
      </c>
      <c r="T14" s="365" t="s">
        <v>44</v>
      </c>
      <c r="U14" s="34" t="s">
        <v>45</v>
      </c>
      <c r="V14" s="35" t="s">
        <v>46</v>
      </c>
      <c r="W14" s="36" t="s">
        <v>47</v>
      </c>
      <c r="X14" s="36" t="s">
        <v>48</v>
      </c>
      <c r="Y14" s="36" t="s">
        <v>49</v>
      </c>
      <c r="Z14" s="37" t="s">
        <v>50</v>
      </c>
      <c r="AA14" s="38" t="s">
        <v>46</v>
      </c>
      <c r="AB14" s="39" t="s">
        <v>47</v>
      </c>
      <c r="AC14" s="39" t="s">
        <v>48</v>
      </c>
      <c r="AD14" s="39" t="s">
        <v>49</v>
      </c>
      <c r="AE14" s="40" t="s">
        <v>50</v>
      </c>
      <c r="AF14" s="35" t="s">
        <v>46</v>
      </c>
      <c r="AG14" s="36" t="s">
        <v>47</v>
      </c>
      <c r="AH14" s="36" t="s">
        <v>48</v>
      </c>
      <c r="AI14" s="36" t="s">
        <v>49</v>
      </c>
      <c r="AJ14" s="37" t="s">
        <v>50</v>
      </c>
      <c r="AK14" s="41" t="s">
        <v>46</v>
      </c>
      <c r="AL14" s="42" t="s">
        <v>47</v>
      </c>
      <c r="AM14" s="42" t="s">
        <v>48</v>
      </c>
      <c r="AN14" s="42" t="s">
        <v>49</v>
      </c>
      <c r="AO14" s="43" t="s">
        <v>50</v>
      </c>
      <c r="AP14" s="44" t="s">
        <v>31</v>
      </c>
      <c r="AQ14" s="45" t="s">
        <v>46</v>
      </c>
      <c r="AR14" s="45" t="s">
        <v>47</v>
      </c>
      <c r="AS14" s="45" t="s">
        <v>48</v>
      </c>
      <c r="AT14" s="45" t="s">
        <v>49</v>
      </c>
      <c r="AU14" s="46" t="s">
        <v>50</v>
      </c>
      <c r="AV14" s="32"/>
    </row>
    <row r="15" spans="1:48" s="33" customFormat="1" ht="83.5" customHeight="1" x14ac:dyDescent="0.35">
      <c r="A15" s="51">
        <v>1</v>
      </c>
      <c r="B15" s="1072" t="s">
        <v>557</v>
      </c>
      <c r="C15" s="573" t="s">
        <v>52</v>
      </c>
      <c r="D15" s="83" t="s">
        <v>832</v>
      </c>
      <c r="E15" s="56"/>
      <c r="F15" s="214" t="s">
        <v>54</v>
      </c>
      <c r="G15" s="429" t="s">
        <v>833</v>
      </c>
      <c r="H15" s="429" t="s">
        <v>834</v>
      </c>
      <c r="I15" s="369" t="s">
        <v>835</v>
      </c>
      <c r="J15" s="214" t="s">
        <v>63</v>
      </c>
      <c r="K15" s="429" t="s">
        <v>836</v>
      </c>
      <c r="L15" s="378">
        <v>1</v>
      </c>
      <c r="M15" s="378">
        <v>1</v>
      </c>
      <c r="N15" s="378">
        <v>1</v>
      </c>
      <c r="O15" s="378">
        <v>1</v>
      </c>
      <c r="P15" s="378">
        <v>1</v>
      </c>
      <c r="Q15" s="214" t="s">
        <v>57</v>
      </c>
      <c r="R15" s="75" t="s">
        <v>837</v>
      </c>
      <c r="S15" s="75" t="s">
        <v>831</v>
      </c>
      <c r="T15" s="429" t="s">
        <v>838</v>
      </c>
      <c r="U15" s="57"/>
      <c r="V15" s="51">
        <f>L15</f>
        <v>1</v>
      </c>
      <c r="W15" s="450"/>
      <c r="X15" s="450">
        <f>W15/V15</f>
        <v>0</v>
      </c>
      <c r="Y15" s="450"/>
      <c r="Z15" s="57"/>
      <c r="AA15" s="51">
        <f>M15</f>
        <v>1</v>
      </c>
      <c r="AB15" s="450"/>
      <c r="AC15" s="450">
        <f>AB15/AA15</f>
        <v>0</v>
      </c>
      <c r="AD15" s="450"/>
      <c r="AE15" s="57"/>
      <c r="AF15" s="51">
        <f>N15</f>
        <v>1</v>
      </c>
      <c r="AG15" s="450"/>
      <c r="AH15" s="450">
        <f>AG15/AF15</f>
        <v>0</v>
      </c>
      <c r="AI15" s="450"/>
      <c r="AJ15" s="57"/>
      <c r="AK15" s="51">
        <f>O15</f>
        <v>1</v>
      </c>
      <c r="AL15" s="450"/>
      <c r="AM15" s="450">
        <f>AL15/AK15</f>
        <v>0</v>
      </c>
      <c r="AN15" s="450"/>
      <c r="AO15" s="57"/>
      <c r="AP15" s="51"/>
      <c r="AQ15" s="450">
        <f>P15</f>
        <v>1</v>
      </c>
      <c r="AR15" s="450"/>
      <c r="AS15" s="450">
        <f>AR15/AQ15</f>
        <v>0</v>
      </c>
      <c r="AT15" s="450"/>
      <c r="AU15" s="57"/>
      <c r="AV15" s="48"/>
    </row>
    <row r="16" spans="1:48" s="33" customFormat="1" ht="85.5" customHeight="1" x14ac:dyDescent="0.35">
      <c r="A16" s="51">
        <v>2</v>
      </c>
      <c r="B16" s="1072" t="s">
        <v>557</v>
      </c>
      <c r="C16" s="573" t="s">
        <v>52</v>
      </c>
      <c r="D16" s="83" t="s">
        <v>839</v>
      </c>
      <c r="E16" s="56"/>
      <c r="F16" s="214" t="s">
        <v>54</v>
      </c>
      <c r="G16" s="429" t="s">
        <v>840</v>
      </c>
      <c r="H16" s="429" t="s">
        <v>841</v>
      </c>
      <c r="I16" s="214">
        <v>1</v>
      </c>
      <c r="J16" s="214" t="s">
        <v>74</v>
      </c>
      <c r="K16" s="429" t="s">
        <v>841</v>
      </c>
      <c r="L16" s="214">
        <v>0</v>
      </c>
      <c r="M16" s="214">
        <v>1</v>
      </c>
      <c r="N16" s="214">
        <v>0</v>
      </c>
      <c r="O16" s="214">
        <v>0</v>
      </c>
      <c r="P16" s="214">
        <v>1</v>
      </c>
      <c r="Q16" s="214" t="s">
        <v>57</v>
      </c>
      <c r="R16" s="75" t="s">
        <v>842</v>
      </c>
      <c r="S16" s="75" t="s">
        <v>831</v>
      </c>
      <c r="T16" s="429" t="s">
        <v>843</v>
      </c>
      <c r="U16" s="57"/>
      <c r="V16" s="51">
        <f t="shared" ref="V16:V20" si="0">L16</f>
        <v>0</v>
      </c>
      <c r="W16" s="450"/>
      <c r="X16" s="450" t="e">
        <f t="shared" ref="X16:X20" si="1">W16/V16</f>
        <v>#DIV/0!</v>
      </c>
      <c r="Y16" s="450"/>
      <c r="Z16" s="57"/>
      <c r="AA16" s="51">
        <f t="shared" ref="AA16:AA20" si="2">M16</f>
        <v>1</v>
      </c>
      <c r="AB16" s="450"/>
      <c r="AC16" s="450">
        <f t="shared" ref="AC16:AC20" si="3">AB16/AA16</f>
        <v>0</v>
      </c>
      <c r="AD16" s="450"/>
      <c r="AE16" s="57"/>
      <c r="AF16" s="51">
        <f t="shared" ref="AF16:AF20" si="4">N16</f>
        <v>0</v>
      </c>
      <c r="AG16" s="450"/>
      <c r="AH16" s="450" t="e">
        <f t="shared" ref="AH16:AH20" si="5">AG16/AF16</f>
        <v>#DIV/0!</v>
      </c>
      <c r="AI16" s="450"/>
      <c r="AJ16" s="57"/>
      <c r="AK16" s="51">
        <f t="shared" ref="AK16:AK20" si="6">O16</f>
        <v>0</v>
      </c>
      <c r="AL16" s="450"/>
      <c r="AM16" s="450" t="e">
        <f t="shared" ref="AM16:AM20" si="7">AL16/AK16</f>
        <v>#DIV/0!</v>
      </c>
      <c r="AN16" s="450"/>
      <c r="AO16" s="57"/>
      <c r="AP16" s="51"/>
      <c r="AQ16" s="450">
        <f t="shared" ref="AQ16:AQ20" si="8">P16</f>
        <v>1</v>
      </c>
      <c r="AR16" s="450"/>
      <c r="AS16" s="450">
        <f t="shared" ref="AS16:AS20" si="9">AR16/AQ16</f>
        <v>0</v>
      </c>
      <c r="AT16" s="450"/>
      <c r="AU16" s="57"/>
      <c r="AV16" s="48"/>
    </row>
    <row r="17" spans="1:48" s="33" customFormat="1" ht="86.5" customHeight="1" x14ac:dyDescent="0.35">
      <c r="A17" s="51">
        <v>3</v>
      </c>
      <c r="B17" s="1072" t="s">
        <v>557</v>
      </c>
      <c r="C17" s="573" t="s">
        <v>52</v>
      </c>
      <c r="D17" s="83" t="s">
        <v>844</v>
      </c>
      <c r="E17" s="56"/>
      <c r="F17" s="214" t="s">
        <v>54</v>
      </c>
      <c r="G17" s="429" t="s">
        <v>845</v>
      </c>
      <c r="H17" s="429" t="s">
        <v>846</v>
      </c>
      <c r="I17" s="369" t="s">
        <v>847</v>
      </c>
      <c r="J17" s="214" t="s">
        <v>74</v>
      </c>
      <c r="K17" s="429" t="s">
        <v>845</v>
      </c>
      <c r="L17" s="214">
        <v>0</v>
      </c>
      <c r="M17" s="214">
        <v>0</v>
      </c>
      <c r="N17" s="214">
        <v>0</v>
      </c>
      <c r="O17" s="214">
        <v>1</v>
      </c>
      <c r="P17" s="214">
        <v>1</v>
      </c>
      <c r="Q17" s="214" t="s">
        <v>448</v>
      </c>
      <c r="R17" s="75" t="s">
        <v>848</v>
      </c>
      <c r="S17" s="75" t="s">
        <v>831</v>
      </c>
      <c r="T17" s="429" t="s">
        <v>849</v>
      </c>
      <c r="U17" s="57"/>
      <c r="V17" s="51">
        <f t="shared" si="0"/>
        <v>0</v>
      </c>
      <c r="W17" s="450"/>
      <c r="X17" s="450" t="e">
        <f t="shared" si="1"/>
        <v>#DIV/0!</v>
      </c>
      <c r="Y17" s="450"/>
      <c r="Z17" s="57"/>
      <c r="AA17" s="51">
        <f t="shared" si="2"/>
        <v>0</v>
      </c>
      <c r="AB17" s="450"/>
      <c r="AC17" s="450" t="e">
        <f t="shared" si="3"/>
        <v>#DIV/0!</v>
      </c>
      <c r="AD17" s="450"/>
      <c r="AE17" s="57"/>
      <c r="AF17" s="51">
        <f t="shared" si="4"/>
        <v>0</v>
      </c>
      <c r="AG17" s="450"/>
      <c r="AH17" s="450" t="e">
        <f t="shared" si="5"/>
        <v>#DIV/0!</v>
      </c>
      <c r="AI17" s="450"/>
      <c r="AJ17" s="57"/>
      <c r="AK17" s="51">
        <f t="shared" si="6"/>
        <v>1</v>
      </c>
      <c r="AL17" s="450"/>
      <c r="AM17" s="450">
        <f t="shared" si="7"/>
        <v>0</v>
      </c>
      <c r="AN17" s="450"/>
      <c r="AO17" s="57"/>
      <c r="AP17" s="51"/>
      <c r="AQ17" s="450">
        <f t="shared" si="8"/>
        <v>1</v>
      </c>
      <c r="AR17" s="450"/>
      <c r="AS17" s="450">
        <f t="shared" si="9"/>
        <v>0</v>
      </c>
      <c r="AT17" s="450"/>
      <c r="AU17" s="57"/>
      <c r="AV17" s="48"/>
    </row>
    <row r="18" spans="1:48" s="33" customFormat="1" ht="85" customHeight="1" x14ac:dyDescent="0.35">
      <c r="A18" s="51">
        <v>4</v>
      </c>
      <c r="B18" s="1072" t="s">
        <v>557</v>
      </c>
      <c r="C18" s="573" t="s">
        <v>186</v>
      </c>
      <c r="D18" s="83" t="s">
        <v>850</v>
      </c>
      <c r="E18" s="56"/>
      <c r="F18" s="75" t="s">
        <v>54</v>
      </c>
      <c r="G18" s="429" t="s">
        <v>851</v>
      </c>
      <c r="H18" s="429" t="s">
        <v>852</v>
      </c>
      <c r="I18" s="369" t="s">
        <v>853</v>
      </c>
      <c r="J18" s="214" t="s">
        <v>63</v>
      </c>
      <c r="K18" s="429" t="s">
        <v>851</v>
      </c>
      <c r="L18" s="378">
        <v>0.25</v>
      </c>
      <c r="M18" s="378">
        <v>0.25</v>
      </c>
      <c r="N18" s="378">
        <v>0.25</v>
      </c>
      <c r="O18" s="378">
        <v>0.25</v>
      </c>
      <c r="P18" s="378">
        <v>1</v>
      </c>
      <c r="Q18" s="214" t="s">
        <v>473</v>
      </c>
      <c r="R18" s="75" t="s">
        <v>854</v>
      </c>
      <c r="S18" s="75" t="s">
        <v>831</v>
      </c>
      <c r="T18" s="429" t="s">
        <v>855</v>
      </c>
      <c r="U18" s="57"/>
      <c r="V18" s="51">
        <f t="shared" si="0"/>
        <v>0.25</v>
      </c>
      <c r="W18" s="450"/>
      <c r="X18" s="450">
        <f t="shared" si="1"/>
        <v>0</v>
      </c>
      <c r="Y18" s="450"/>
      <c r="Z18" s="57"/>
      <c r="AA18" s="51">
        <f t="shared" si="2"/>
        <v>0.25</v>
      </c>
      <c r="AB18" s="450"/>
      <c r="AC18" s="450">
        <f t="shared" si="3"/>
        <v>0</v>
      </c>
      <c r="AD18" s="450"/>
      <c r="AE18" s="57"/>
      <c r="AF18" s="51">
        <f t="shared" si="4"/>
        <v>0.25</v>
      </c>
      <c r="AG18" s="450"/>
      <c r="AH18" s="450">
        <f t="shared" si="5"/>
        <v>0</v>
      </c>
      <c r="AI18" s="450"/>
      <c r="AJ18" s="57"/>
      <c r="AK18" s="51">
        <f t="shared" si="6"/>
        <v>0.25</v>
      </c>
      <c r="AL18" s="450"/>
      <c r="AM18" s="450">
        <f t="shared" si="7"/>
        <v>0</v>
      </c>
      <c r="AN18" s="450"/>
      <c r="AO18" s="57"/>
      <c r="AP18" s="51"/>
      <c r="AQ18" s="450">
        <f t="shared" si="8"/>
        <v>1</v>
      </c>
      <c r="AR18" s="450"/>
      <c r="AS18" s="450">
        <f t="shared" si="9"/>
        <v>0</v>
      </c>
      <c r="AT18" s="450"/>
      <c r="AU18" s="57"/>
      <c r="AV18" s="48"/>
    </row>
    <row r="19" spans="1:48" s="33" customFormat="1" ht="90.5" customHeight="1" x14ac:dyDescent="0.35">
      <c r="A19" s="51">
        <v>5</v>
      </c>
      <c r="B19" s="1072" t="s">
        <v>557</v>
      </c>
      <c r="C19" s="1072" t="s">
        <v>186</v>
      </c>
      <c r="D19" s="83" t="s">
        <v>856</v>
      </c>
      <c r="E19" s="1073"/>
      <c r="F19" s="1074" t="s">
        <v>60</v>
      </c>
      <c r="G19" s="1074" t="s">
        <v>857</v>
      </c>
      <c r="H19" s="1074" t="s">
        <v>858</v>
      </c>
      <c r="I19" s="87">
        <v>0</v>
      </c>
      <c r="J19" s="214" t="s">
        <v>74</v>
      </c>
      <c r="K19" s="214" t="s">
        <v>859</v>
      </c>
      <c r="L19" s="378">
        <v>0.25</v>
      </c>
      <c r="M19" s="378">
        <v>0.25</v>
      </c>
      <c r="N19" s="378">
        <v>0.25</v>
      </c>
      <c r="O19" s="378">
        <v>0.25</v>
      </c>
      <c r="P19" s="214">
        <v>1</v>
      </c>
      <c r="Q19" s="214" t="s">
        <v>57</v>
      </c>
      <c r="R19" s="75" t="s">
        <v>860</v>
      </c>
      <c r="S19" s="75" t="s">
        <v>831</v>
      </c>
      <c r="T19" s="429" t="s">
        <v>861</v>
      </c>
      <c r="U19" s="57"/>
      <c r="V19" s="51">
        <f t="shared" si="0"/>
        <v>0.25</v>
      </c>
      <c r="W19" s="450"/>
      <c r="X19" s="450">
        <f t="shared" si="1"/>
        <v>0</v>
      </c>
      <c r="Y19" s="450"/>
      <c r="Z19" s="57"/>
      <c r="AA19" s="51">
        <f t="shared" si="2"/>
        <v>0.25</v>
      </c>
      <c r="AB19" s="450"/>
      <c r="AC19" s="450">
        <f t="shared" si="3"/>
        <v>0</v>
      </c>
      <c r="AD19" s="450"/>
      <c r="AE19" s="57"/>
      <c r="AF19" s="51">
        <f t="shared" si="4"/>
        <v>0.25</v>
      </c>
      <c r="AG19" s="450"/>
      <c r="AH19" s="450">
        <f t="shared" si="5"/>
        <v>0</v>
      </c>
      <c r="AI19" s="450"/>
      <c r="AJ19" s="57"/>
      <c r="AK19" s="51">
        <f t="shared" si="6"/>
        <v>0.25</v>
      </c>
      <c r="AL19" s="450"/>
      <c r="AM19" s="450">
        <f t="shared" si="7"/>
        <v>0</v>
      </c>
      <c r="AN19" s="450"/>
      <c r="AO19" s="57"/>
      <c r="AP19" s="51"/>
      <c r="AQ19" s="450">
        <f t="shared" si="8"/>
        <v>1</v>
      </c>
      <c r="AR19" s="450"/>
      <c r="AS19" s="450">
        <f t="shared" si="9"/>
        <v>0</v>
      </c>
      <c r="AT19" s="450"/>
      <c r="AU19" s="57"/>
      <c r="AV19" s="48"/>
    </row>
    <row r="20" spans="1:48" s="33" customFormat="1" ht="42.75" customHeight="1" x14ac:dyDescent="0.35">
      <c r="A20" s="58"/>
      <c r="B20" s="230"/>
      <c r="C20" s="231"/>
      <c r="D20" s="58"/>
      <c r="E20" s="59"/>
      <c r="F20" s="60"/>
      <c r="G20" s="60"/>
      <c r="H20" s="60"/>
      <c r="I20" s="64"/>
      <c r="J20" s="60"/>
      <c r="K20" s="60"/>
      <c r="L20" s="60"/>
      <c r="M20" s="60"/>
      <c r="N20" s="60"/>
      <c r="O20" s="60"/>
      <c r="P20" s="60"/>
      <c r="Q20" s="60"/>
      <c r="R20" s="60"/>
      <c r="S20" s="60"/>
      <c r="T20" s="60"/>
      <c r="U20" s="61"/>
      <c r="V20" s="58">
        <f t="shared" si="0"/>
        <v>0</v>
      </c>
      <c r="W20" s="60"/>
      <c r="X20" s="60" t="e">
        <f t="shared" si="1"/>
        <v>#DIV/0!</v>
      </c>
      <c r="Y20" s="60"/>
      <c r="Z20" s="61"/>
      <c r="AA20" s="58">
        <f t="shared" si="2"/>
        <v>0</v>
      </c>
      <c r="AB20" s="60"/>
      <c r="AC20" s="60" t="e">
        <f t="shared" si="3"/>
        <v>#DIV/0!</v>
      </c>
      <c r="AD20" s="60"/>
      <c r="AE20" s="61"/>
      <c r="AF20" s="58">
        <f t="shared" si="4"/>
        <v>0</v>
      </c>
      <c r="AG20" s="60"/>
      <c r="AH20" s="60" t="e">
        <f t="shared" si="5"/>
        <v>#DIV/0!</v>
      </c>
      <c r="AI20" s="60"/>
      <c r="AJ20" s="61"/>
      <c r="AK20" s="58">
        <f t="shared" si="6"/>
        <v>0</v>
      </c>
      <c r="AL20" s="60"/>
      <c r="AM20" s="60" t="e">
        <f t="shared" si="7"/>
        <v>#DIV/0!</v>
      </c>
      <c r="AN20" s="60"/>
      <c r="AO20" s="61"/>
      <c r="AP20" s="58"/>
      <c r="AQ20" s="60">
        <f t="shared" si="8"/>
        <v>0</v>
      </c>
      <c r="AR20" s="60"/>
      <c r="AS20" s="60" t="e">
        <f t="shared" si="9"/>
        <v>#DIV/0!</v>
      </c>
      <c r="AT20" s="60"/>
      <c r="AU20" s="61"/>
      <c r="AV20" s="48"/>
    </row>
    <row r="21" spans="1:48" s="24" customFormat="1" ht="30" customHeight="1" x14ac:dyDescent="0.35">
      <c r="A21" s="21"/>
      <c r="B21" s="29"/>
      <c r="C21" s="30" t="s">
        <v>132</v>
      </c>
      <c r="D21" s="21"/>
      <c r="E21" s="22">
        <f>SUM(E20:E20)</f>
        <v>0</v>
      </c>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3"/>
    </row>
    <row r="22" spans="1:48" ht="36" customHeight="1" thickBot="1" x14ac:dyDescent="0.4">
      <c r="A22" s="9"/>
      <c r="B22" s="643" t="s">
        <v>133</v>
      </c>
      <c r="C22" s="644"/>
      <c r="D22" s="645"/>
      <c r="E22" s="8" t="e">
        <f>+E21+#REF!</f>
        <v>#REF!</v>
      </c>
      <c r="F22" s="6"/>
      <c r="G22" s="5"/>
      <c r="H22" s="5"/>
      <c r="I22" s="65"/>
      <c r="J22" s="5"/>
      <c r="K22" s="5"/>
      <c r="L22" s="5"/>
      <c r="M22" s="5"/>
      <c r="N22" s="5"/>
      <c r="O22" s="5"/>
      <c r="P22" s="5"/>
      <c r="Q22" s="5"/>
      <c r="R22" s="5"/>
      <c r="S22" s="5"/>
      <c r="T22" s="5"/>
      <c r="U22" s="5"/>
      <c r="V22" s="9"/>
      <c r="W22" s="13" t="s">
        <v>134</v>
      </c>
      <c r="X22" s="10" t="e">
        <f>AVERAGE(X15:X20)</f>
        <v>#DIV/0!</v>
      </c>
      <c r="Y22" s="6"/>
      <c r="Z22" s="5"/>
      <c r="AA22" s="9"/>
      <c r="AB22" s="14" t="s">
        <v>135</v>
      </c>
      <c r="AC22" s="12" t="e">
        <f>AVERAGE(AC15:AC20)</f>
        <v>#DIV/0!</v>
      </c>
      <c r="AD22" s="6"/>
      <c r="AE22" s="5"/>
      <c r="AF22" s="9"/>
      <c r="AG22" s="16" t="s">
        <v>136</v>
      </c>
      <c r="AH22" s="15" t="e">
        <f>AVERAGE(AH15:AH20)</f>
        <v>#DIV/0!</v>
      </c>
      <c r="AI22" s="6"/>
      <c r="AJ22" s="5"/>
      <c r="AK22" s="9"/>
      <c r="AL22" s="17" t="s">
        <v>137</v>
      </c>
      <c r="AM22" s="18" t="e">
        <f>AVERAGE(AM15:AM20)</f>
        <v>#DIV/0!</v>
      </c>
      <c r="AN22" s="11"/>
      <c r="AO22" s="5"/>
      <c r="AP22" s="646" t="s">
        <v>138</v>
      </c>
      <c r="AQ22" s="647"/>
      <c r="AR22" s="648"/>
      <c r="AS22" s="19" t="e">
        <f>AVERAGE(AS15:AS20)</f>
        <v>#DIV/0!</v>
      </c>
      <c r="AT22" s="5"/>
      <c r="AU22" s="5"/>
    </row>
    <row r="23" spans="1:48" x14ac:dyDescent="0.35">
      <c r="B23" s="27"/>
      <c r="C23" s="27"/>
      <c r="D23" s="5"/>
      <c r="E23" s="5"/>
      <c r="W23" s="5"/>
      <c r="X23" s="5"/>
      <c r="AB23" s="5"/>
      <c r="AC23" s="5"/>
      <c r="AG23" s="5"/>
      <c r="AH23" s="5"/>
      <c r="AL23" s="5"/>
      <c r="AM23" s="5"/>
      <c r="AO23" s="5"/>
      <c r="AP23" s="5"/>
      <c r="AQ23" s="5"/>
      <c r="AR23" s="5"/>
      <c r="AS23" s="5"/>
    </row>
    <row r="24" spans="1:48" x14ac:dyDescent="0.35"/>
    <row r="25" spans="1:48" ht="15" thickBot="1" x14ac:dyDescent="0.4">
      <c r="D25" s="7"/>
      <c r="E25" s="7"/>
      <c r="F25" s="7"/>
      <c r="G25" s="7"/>
      <c r="H25" s="7"/>
      <c r="I25" s="66"/>
      <c r="J25" s="7"/>
      <c r="K25" s="7"/>
      <c r="L25" s="7"/>
      <c r="M25" s="7"/>
      <c r="N25" s="7"/>
      <c r="O25" s="7"/>
      <c r="P25" s="7"/>
    </row>
    <row r="26" spans="1:48" ht="15" thickBot="1" x14ac:dyDescent="0.4">
      <c r="C26" s="31"/>
      <c r="D26" s="649" t="s">
        <v>139</v>
      </c>
      <c r="E26" s="650"/>
      <c r="F26" s="649" t="s">
        <v>140</v>
      </c>
      <c r="G26" s="651"/>
      <c r="H26" s="651"/>
      <c r="I26" s="650"/>
      <c r="J26" s="649" t="s">
        <v>141</v>
      </c>
      <c r="K26" s="651"/>
      <c r="L26" s="651"/>
      <c r="M26" s="651"/>
      <c r="N26" s="651"/>
      <c r="O26" s="651"/>
      <c r="P26" s="650"/>
      <c r="Q26" s="4"/>
    </row>
    <row r="27" spans="1:48" ht="14.25" customHeight="1" x14ac:dyDescent="0.35">
      <c r="C27" s="31"/>
      <c r="D27" s="652" t="s">
        <v>142</v>
      </c>
      <c r="E27" s="653"/>
      <c r="F27" s="656" t="s">
        <v>143</v>
      </c>
      <c r="G27" s="657"/>
      <c r="H27" s="657"/>
      <c r="I27" s="653"/>
      <c r="J27" s="659" t="s">
        <v>144</v>
      </c>
      <c r="K27" s="660"/>
      <c r="L27" s="660"/>
      <c r="M27" s="660"/>
      <c r="N27" s="660"/>
      <c r="O27" s="660"/>
      <c r="P27" s="661"/>
      <c r="Q27" s="4"/>
    </row>
    <row r="28" spans="1:48" ht="39" customHeight="1" thickBot="1" x14ac:dyDescent="0.4">
      <c r="C28" s="31"/>
      <c r="D28" s="654"/>
      <c r="E28" s="655"/>
      <c r="F28" s="654"/>
      <c r="G28" s="658"/>
      <c r="H28" s="658"/>
      <c r="I28" s="655"/>
      <c r="J28" s="662" t="s">
        <v>145</v>
      </c>
      <c r="K28" s="663"/>
      <c r="L28" s="663"/>
      <c r="M28" s="663"/>
      <c r="N28" s="663"/>
      <c r="O28" s="663"/>
      <c r="P28" s="664"/>
      <c r="Q28" s="4"/>
    </row>
    <row r="29" spans="1:48" x14ac:dyDescent="0.35">
      <c r="D29" s="5"/>
      <c r="E29" s="5"/>
      <c r="F29" s="5"/>
      <c r="G29" s="5"/>
      <c r="H29" s="5"/>
      <c r="I29" s="65"/>
      <c r="J29" s="5"/>
      <c r="K29" s="5"/>
      <c r="L29" s="5"/>
      <c r="M29" s="5"/>
      <c r="N29" s="5"/>
      <c r="O29" s="5"/>
      <c r="P29" s="5"/>
    </row>
    <row r="30" spans="1:48" x14ac:dyDescent="0.35"/>
    <row r="31" spans="1:48" x14ac:dyDescent="0.35"/>
    <row r="32" spans="1:48" x14ac:dyDescent="0.35"/>
    <row r="42" x14ac:dyDescent="0.35"/>
    <row r="43" x14ac:dyDescent="0.35"/>
    <row r="44" x14ac:dyDescent="0.35"/>
    <row r="45" x14ac:dyDescent="0.35"/>
    <row r="46" x14ac:dyDescent="0.35"/>
    <row r="81" spans="6:17" hidden="1" x14ac:dyDescent="0.35">
      <c r="F81" s="1" t="s">
        <v>146</v>
      </c>
      <c r="J81" s="1" t="s">
        <v>115</v>
      </c>
      <c r="Q81" s="1" t="s">
        <v>147</v>
      </c>
    </row>
    <row r="82" spans="6:17" hidden="1" x14ac:dyDescent="0.35">
      <c r="F82" s="1" t="s">
        <v>148</v>
      </c>
      <c r="J82" s="1" t="s">
        <v>112</v>
      </c>
      <c r="Q82" s="1" t="s">
        <v>109</v>
      </c>
    </row>
    <row r="83" spans="6:17" hidden="1" x14ac:dyDescent="0.35">
      <c r="F83" s="1" t="s">
        <v>149</v>
      </c>
      <c r="J83" s="1" t="s">
        <v>107</v>
      </c>
      <c r="Q83" s="1" t="s">
        <v>150</v>
      </c>
    </row>
    <row r="84" spans="6:17" hidden="1" x14ac:dyDescent="0.35">
      <c r="F84" s="1" t="s">
        <v>151</v>
      </c>
      <c r="J84" s="1" t="s">
        <v>152</v>
      </c>
    </row>
  </sheetData>
  <mergeCells count="39">
    <mergeCell ref="B22:D22"/>
    <mergeCell ref="AP22:AR22"/>
    <mergeCell ref="D26:E26"/>
    <mergeCell ref="F26:I26"/>
    <mergeCell ref="J26:P26"/>
    <mergeCell ref="D27:E28"/>
    <mergeCell ref="F27:I28"/>
    <mergeCell ref="J27:P27"/>
    <mergeCell ref="J28:P28"/>
    <mergeCell ref="AP12:AU12"/>
    <mergeCell ref="V13:Z13"/>
    <mergeCell ref="AA13:AE13"/>
    <mergeCell ref="AF13:AJ13"/>
    <mergeCell ref="AK13:AO13"/>
    <mergeCell ref="AP13:AU13"/>
    <mergeCell ref="A12:C13"/>
    <mergeCell ref="D12:U13"/>
    <mergeCell ref="V12:Z12"/>
    <mergeCell ref="AA12:AE12"/>
    <mergeCell ref="AF12:AJ12"/>
    <mergeCell ref="AK12:AO12"/>
    <mergeCell ref="A6:B6"/>
    <mergeCell ref="C6:H6"/>
    <mergeCell ref="L6:O6"/>
    <mergeCell ref="A7:B7"/>
    <mergeCell ref="C7:H7"/>
    <mergeCell ref="L7:O7"/>
    <mergeCell ref="A4:B4"/>
    <mergeCell ref="C4:H4"/>
    <mergeCell ref="L4:O4"/>
    <mergeCell ref="A5:B5"/>
    <mergeCell ref="C5:H5"/>
    <mergeCell ref="L5:O5"/>
    <mergeCell ref="A1:U1"/>
    <mergeCell ref="V1:W2"/>
    <mergeCell ref="A2:U2"/>
    <mergeCell ref="A3:B3"/>
    <mergeCell ref="C3:H3"/>
    <mergeCell ref="J3:O3"/>
  </mergeCells>
  <dataValidations count="8">
    <dataValidation type="list" allowBlank="1" showInputMessage="1" showErrorMessage="1" sqref="Q20" xr:uid="{D061A23A-673E-455B-8A8B-BEE8C09EEDF8}">
      <formula1>$Q$81:$Q$83</formula1>
    </dataValidation>
    <dataValidation type="list" allowBlank="1" showInputMessage="1" showErrorMessage="1" sqref="J20" xr:uid="{F933EB9A-72FF-4B5B-9551-11A361581B6B}">
      <formula1>$J$81:$J$84</formula1>
    </dataValidation>
    <dataValidation type="list" allowBlank="1" showInputMessage="1" showErrorMessage="1" sqref="F20" xr:uid="{1F7385BE-15C4-47A6-9FA3-CF21E9ABEB4B}">
      <formula1>$F$81:$F$84</formula1>
    </dataValidation>
    <dataValidation type="list" allowBlank="1" showInputMessage="1" showErrorMessage="1" sqref="C19 C15:C17" xr:uid="{1D85ECEA-C9F6-4849-AE17-9EE73BF25B10}">
      <formula1>$CP$10:$CP$14</formula1>
    </dataValidation>
    <dataValidation type="list" allowBlank="1" showInputMessage="1" showErrorMessage="1" sqref="B19 B15:B17" xr:uid="{EF2BADD8-F14A-4BA9-B9A7-582805A493D7}">
      <formula1>$CQ$10:$CQ$16</formula1>
    </dataValidation>
    <dataValidation type="list" allowBlank="1" showInputMessage="1" showErrorMessage="1" sqref="Q15:Q19" xr:uid="{446AB37E-F12F-402C-BA4C-196E894A5800}">
      <formula1>$CT$10:$CT$12</formula1>
    </dataValidation>
    <dataValidation type="list" allowBlank="1" showInputMessage="1" showErrorMessage="1" sqref="F18 J15:J16 J18:J19" xr:uid="{9F713766-268D-4783-9997-601DDE1BBB50}">
      <formula1>$CS$10:$CS$13</formula1>
    </dataValidation>
    <dataValidation type="list" allowBlank="1" showInputMessage="1" showErrorMessage="1" sqref="F19 F15:F17" xr:uid="{0497AB4F-C053-4603-A8DA-61EC5393741F}">
      <formula1>$CR$10:$CR$11</formula1>
    </dataValidation>
  </dataValidations>
  <pageMargins left="0.7" right="0.7" top="0.75" bottom="0.75" header="0.3" footer="0.3"/>
  <pageSetup scale="1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6"/>
  <sheetViews>
    <sheetView zoomScale="70" zoomScaleNormal="70" zoomScaleSheetLayoutView="42" workbookViewId="0">
      <selection sqref="A1:U1"/>
    </sheetView>
  </sheetViews>
  <sheetFormatPr baseColWidth="10" defaultColWidth="0" defaultRowHeight="15.5" x14ac:dyDescent="0.35"/>
  <cols>
    <col min="1" max="1" width="8" style="203" customWidth="1"/>
    <col min="2" max="2" width="30.36328125" style="206" customWidth="1"/>
    <col min="3" max="3" width="34.453125" style="206" customWidth="1"/>
    <col min="4" max="4" width="52.1796875" style="203" customWidth="1"/>
    <col min="5" max="5" width="18.6328125" style="203" hidden="1" customWidth="1"/>
    <col min="6" max="6" width="21.453125" style="203" customWidth="1"/>
    <col min="7" max="7" width="23.453125" style="203" customWidth="1"/>
    <col min="8" max="8" width="25.6328125" style="203" customWidth="1"/>
    <col min="9" max="9" width="25.453125" style="205" customWidth="1"/>
    <col min="10" max="10" width="28.453125" style="203" customWidth="1"/>
    <col min="11" max="11" width="25.453125" style="203" customWidth="1"/>
    <col min="12" max="15" width="11.453125" style="203" customWidth="1"/>
    <col min="16" max="16" width="17.36328125" style="203" customWidth="1"/>
    <col min="17" max="17" width="14.453125" style="203" customWidth="1"/>
    <col min="18" max="18" width="20.453125" style="203" customWidth="1"/>
    <col min="19" max="19" width="21.453125" style="203" customWidth="1"/>
    <col min="20" max="20" width="19.6328125" style="203" customWidth="1"/>
    <col min="21" max="21" width="29.1796875" style="203" customWidth="1"/>
    <col min="22" max="22" width="34" style="203" customWidth="1"/>
    <col min="23" max="23" width="15.453125" style="203" customWidth="1"/>
    <col min="24" max="24" width="14.81640625" style="203" customWidth="1"/>
    <col min="25" max="25" width="22.453125" style="203" customWidth="1"/>
    <col min="26" max="26" width="17.453125" style="203" customWidth="1"/>
    <col min="27" max="27" width="14.453125" style="203" hidden="1" customWidth="1"/>
    <col min="28" max="28" width="14.6328125" style="203" hidden="1" customWidth="1"/>
    <col min="29" max="29" width="14.81640625" style="203" hidden="1" customWidth="1"/>
    <col min="30" max="30" width="25.6328125" style="203" hidden="1" customWidth="1"/>
    <col min="31" max="31" width="17.453125" style="203" hidden="1" customWidth="1"/>
    <col min="32" max="32" width="18.1796875" style="203" hidden="1" customWidth="1"/>
    <col min="33" max="33" width="16.1796875" style="203" hidden="1" customWidth="1"/>
    <col min="34" max="34" width="15.81640625" style="203" hidden="1" customWidth="1"/>
    <col min="35" max="35" width="25.6328125" style="203" hidden="1" customWidth="1"/>
    <col min="36" max="36" width="17.81640625" style="203" hidden="1" customWidth="1"/>
    <col min="37" max="38" width="16.453125" style="203" hidden="1" customWidth="1"/>
    <col min="39" max="39" width="19.36328125" style="203" hidden="1" customWidth="1"/>
    <col min="40" max="40" width="25.6328125" style="203" hidden="1" customWidth="1"/>
    <col min="41" max="41" width="18.453125" style="203" hidden="1" customWidth="1"/>
    <col min="42" max="42" width="14.81640625" style="203" hidden="1" customWidth="1"/>
    <col min="43" max="43" width="15" style="203" hidden="1" customWidth="1"/>
    <col min="44" max="44" width="16" style="203" hidden="1" customWidth="1"/>
    <col min="45" max="45" width="12.81640625" style="203" hidden="1" customWidth="1"/>
    <col min="46" max="46" width="25.6328125" style="203" hidden="1" customWidth="1"/>
    <col min="47" max="47" width="17.1796875" style="203" hidden="1" customWidth="1"/>
    <col min="48" max="48" width="11.453125" style="203" hidden="1" customWidth="1"/>
    <col min="49" max="16384" width="11.453125" style="203" hidden="1"/>
  </cols>
  <sheetData>
    <row r="1" spans="1:48" s="94" customFormat="1" ht="64.5" customHeight="1" thickBot="1" x14ac:dyDescent="0.4">
      <c r="A1" s="829" t="s">
        <v>0</v>
      </c>
      <c r="B1" s="830"/>
      <c r="C1" s="830"/>
      <c r="D1" s="830"/>
      <c r="E1" s="830"/>
      <c r="F1" s="830"/>
      <c r="G1" s="830"/>
      <c r="H1" s="830"/>
      <c r="I1" s="830"/>
      <c r="J1" s="830"/>
      <c r="K1" s="830"/>
      <c r="L1" s="830"/>
      <c r="M1" s="830"/>
      <c r="N1" s="830"/>
      <c r="O1" s="830"/>
      <c r="P1" s="830"/>
      <c r="Q1" s="830"/>
      <c r="R1" s="830"/>
      <c r="S1" s="830"/>
      <c r="T1" s="830"/>
      <c r="U1" s="831"/>
      <c r="V1" s="900" t="s">
        <v>1</v>
      </c>
      <c r="W1" s="901"/>
      <c r="X1" s="93"/>
    </row>
    <row r="2" spans="1:48" s="96" customFormat="1" ht="16" thickBot="1" x14ac:dyDescent="0.4">
      <c r="A2" s="832" t="s">
        <v>2</v>
      </c>
      <c r="B2" s="833"/>
      <c r="C2" s="833"/>
      <c r="D2" s="833"/>
      <c r="E2" s="833"/>
      <c r="F2" s="833"/>
      <c r="G2" s="833"/>
      <c r="H2" s="833"/>
      <c r="I2" s="834"/>
      <c r="J2" s="834"/>
      <c r="K2" s="834"/>
      <c r="L2" s="834"/>
      <c r="M2" s="834"/>
      <c r="N2" s="834"/>
      <c r="O2" s="834"/>
      <c r="P2" s="834"/>
      <c r="Q2" s="834"/>
      <c r="R2" s="834"/>
      <c r="S2" s="834"/>
      <c r="T2" s="834"/>
      <c r="U2" s="835"/>
      <c r="V2" s="902"/>
      <c r="W2" s="903"/>
      <c r="X2" s="95"/>
    </row>
    <row r="3" spans="1:48" s="96" customFormat="1" x14ac:dyDescent="0.35">
      <c r="A3" s="859" t="s">
        <v>3</v>
      </c>
      <c r="B3" s="860"/>
      <c r="C3" s="904">
        <v>2021</v>
      </c>
      <c r="D3" s="904"/>
      <c r="E3" s="904"/>
      <c r="F3" s="904"/>
      <c r="G3" s="904"/>
      <c r="H3" s="905"/>
      <c r="I3" s="97"/>
      <c r="J3" s="836" t="s">
        <v>4</v>
      </c>
      <c r="K3" s="837"/>
      <c r="L3" s="837"/>
      <c r="M3" s="837"/>
      <c r="N3" s="837"/>
      <c r="O3" s="838"/>
      <c r="P3" s="98"/>
      <c r="Q3" s="98"/>
      <c r="R3" s="98"/>
      <c r="S3" s="98"/>
      <c r="T3" s="98"/>
      <c r="U3" s="98"/>
      <c r="V3" s="98"/>
      <c r="W3" s="98"/>
    </row>
    <row r="4" spans="1:48" s="96" customFormat="1" x14ac:dyDescent="0.35">
      <c r="A4" s="863" t="s">
        <v>5</v>
      </c>
      <c r="B4" s="864"/>
      <c r="C4" s="906" t="s">
        <v>6</v>
      </c>
      <c r="D4" s="907"/>
      <c r="E4" s="907"/>
      <c r="F4" s="907"/>
      <c r="G4" s="907"/>
      <c r="H4" s="908"/>
      <c r="I4" s="97"/>
      <c r="J4" s="99" t="s">
        <v>7</v>
      </c>
      <c r="K4" s="100" t="s">
        <v>8</v>
      </c>
      <c r="L4" s="839" t="s">
        <v>9</v>
      </c>
      <c r="M4" s="839"/>
      <c r="N4" s="839"/>
      <c r="O4" s="840"/>
    </row>
    <row r="5" spans="1:48" s="96" customFormat="1" x14ac:dyDescent="0.35">
      <c r="A5" s="863" t="s">
        <v>10</v>
      </c>
      <c r="B5" s="864"/>
      <c r="C5" s="909" t="s">
        <v>11</v>
      </c>
      <c r="D5" s="909"/>
      <c r="E5" s="909"/>
      <c r="F5" s="909"/>
      <c r="G5" s="909"/>
      <c r="H5" s="910"/>
      <c r="I5" s="97"/>
      <c r="J5" s="101">
        <v>1</v>
      </c>
      <c r="K5" s="102"/>
      <c r="L5" s="865" t="s">
        <v>12</v>
      </c>
      <c r="M5" s="866"/>
      <c r="N5" s="866"/>
      <c r="O5" s="867"/>
    </row>
    <row r="6" spans="1:48" s="96" customFormat="1" x14ac:dyDescent="0.35">
      <c r="A6" s="863" t="s">
        <v>13</v>
      </c>
      <c r="B6" s="864"/>
      <c r="C6" s="909" t="s">
        <v>14</v>
      </c>
      <c r="D6" s="909"/>
      <c r="E6" s="909"/>
      <c r="F6" s="909"/>
      <c r="G6" s="909"/>
      <c r="H6" s="910"/>
      <c r="I6" s="97"/>
      <c r="J6" s="101"/>
      <c r="K6" s="102"/>
      <c r="L6" s="865"/>
      <c r="M6" s="866"/>
      <c r="N6" s="866"/>
      <c r="O6" s="867"/>
    </row>
    <row r="7" spans="1:48" s="96" customFormat="1" ht="16" thickBot="1" x14ac:dyDescent="0.4">
      <c r="A7" s="861" t="s">
        <v>15</v>
      </c>
      <c r="B7" s="862"/>
      <c r="C7" s="871" t="s">
        <v>16</v>
      </c>
      <c r="D7" s="871"/>
      <c r="E7" s="871"/>
      <c r="F7" s="871"/>
      <c r="G7" s="871"/>
      <c r="H7" s="872"/>
      <c r="I7" s="97"/>
      <c r="J7" s="103"/>
      <c r="K7" s="104"/>
      <c r="L7" s="868"/>
      <c r="M7" s="869"/>
      <c r="N7" s="869"/>
      <c r="O7" s="870"/>
    </row>
    <row r="8" spans="1:48" s="96" customFormat="1" x14ac:dyDescent="0.35">
      <c r="A8" s="98"/>
      <c r="B8" s="105"/>
      <c r="C8" s="105"/>
      <c r="D8" s="98"/>
      <c r="E8" s="98"/>
      <c r="F8" s="98"/>
      <c r="G8" s="98"/>
      <c r="H8" s="98"/>
      <c r="I8" s="106"/>
    </row>
    <row r="9" spans="1:48" s="96" customFormat="1" x14ac:dyDescent="0.35">
      <c r="B9" s="107"/>
      <c r="C9" s="107"/>
      <c r="I9" s="108"/>
    </row>
    <row r="10" spans="1:48" s="96" customFormat="1" x14ac:dyDescent="0.35">
      <c r="B10" s="107"/>
      <c r="C10" s="107"/>
      <c r="I10" s="108"/>
    </row>
    <row r="11" spans="1:48" s="96" customFormat="1" ht="16" thickBot="1" x14ac:dyDescent="0.4">
      <c r="A11" s="109"/>
      <c r="B11" s="110"/>
      <c r="C11" s="110"/>
      <c r="D11" s="109"/>
      <c r="E11" s="109"/>
      <c r="F11" s="109"/>
      <c r="G11" s="109"/>
      <c r="H11" s="109"/>
      <c r="I11" s="111"/>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row>
    <row r="12" spans="1:48" s="96" customFormat="1" x14ac:dyDescent="0.35">
      <c r="A12" s="847" t="s">
        <v>17</v>
      </c>
      <c r="B12" s="848"/>
      <c r="C12" s="849"/>
      <c r="D12" s="853" t="s">
        <v>18</v>
      </c>
      <c r="E12" s="854"/>
      <c r="F12" s="854"/>
      <c r="G12" s="854"/>
      <c r="H12" s="854"/>
      <c r="I12" s="854"/>
      <c r="J12" s="854"/>
      <c r="K12" s="854"/>
      <c r="L12" s="854"/>
      <c r="M12" s="854"/>
      <c r="N12" s="854"/>
      <c r="O12" s="854"/>
      <c r="P12" s="854"/>
      <c r="Q12" s="854"/>
      <c r="R12" s="854"/>
      <c r="S12" s="854"/>
      <c r="T12" s="854"/>
      <c r="U12" s="855"/>
      <c r="V12" s="882" t="s">
        <v>19</v>
      </c>
      <c r="W12" s="883"/>
      <c r="X12" s="883"/>
      <c r="Y12" s="883"/>
      <c r="Z12" s="884"/>
      <c r="AA12" s="885" t="s">
        <v>19</v>
      </c>
      <c r="AB12" s="886"/>
      <c r="AC12" s="886"/>
      <c r="AD12" s="886"/>
      <c r="AE12" s="887"/>
      <c r="AF12" s="882" t="s">
        <v>19</v>
      </c>
      <c r="AG12" s="883"/>
      <c r="AH12" s="883"/>
      <c r="AI12" s="883"/>
      <c r="AJ12" s="884"/>
      <c r="AK12" s="888" t="s">
        <v>19</v>
      </c>
      <c r="AL12" s="889"/>
      <c r="AM12" s="889"/>
      <c r="AN12" s="889"/>
      <c r="AO12" s="890"/>
      <c r="AP12" s="876" t="s">
        <v>19</v>
      </c>
      <c r="AQ12" s="877"/>
      <c r="AR12" s="877"/>
      <c r="AS12" s="877"/>
      <c r="AT12" s="877"/>
      <c r="AU12" s="878"/>
      <c r="AV12" s="95"/>
    </row>
    <row r="13" spans="1:48" s="96" customFormat="1" x14ac:dyDescent="0.35">
      <c r="A13" s="850"/>
      <c r="B13" s="851"/>
      <c r="C13" s="852"/>
      <c r="D13" s="856"/>
      <c r="E13" s="857"/>
      <c r="F13" s="857"/>
      <c r="G13" s="857"/>
      <c r="H13" s="857"/>
      <c r="I13" s="857"/>
      <c r="J13" s="857"/>
      <c r="K13" s="857"/>
      <c r="L13" s="857"/>
      <c r="M13" s="857"/>
      <c r="N13" s="857"/>
      <c r="O13" s="857"/>
      <c r="P13" s="857"/>
      <c r="Q13" s="857"/>
      <c r="R13" s="857"/>
      <c r="S13" s="857"/>
      <c r="T13" s="857"/>
      <c r="U13" s="858"/>
      <c r="V13" s="891" t="s">
        <v>20</v>
      </c>
      <c r="W13" s="892"/>
      <c r="X13" s="892"/>
      <c r="Y13" s="892"/>
      <c r="Z13" s="893"/>
      <c r="AA13" s="894" t="s">
        <v>21</v>
      </c>
      <c r="AB13" s="895"/>
      <c r="AC13" s="895"/>
      <c r="AD13" s="895"/>
      <c r="AE13" s="896"/>
      <c r="AF13" s="891" t="s">
        <v>22</v>
      </c>
      <c r="AG13" s="892"/>
      <c r="AH13" s="892"/>
      <c r="AI13" s="892"/>
      <c r="AJ13" s="893"/>
      <c r="AK13" s="897" t="s">
        <v>23</v>
      </c>
      <c r="AL13" s="898"/>
      <c r="AM13" s="898"/>
      <c r="AN13" s="898"/>
      <c r="AO13" s="899"/>
      <c r="AP13" s="879" t="s">
        <v>24</v>
      </c>
      <c r="AQ13" s="880"/>
      <c r="AR13" s="880"/>
      <c r="AS13" s="880"/>
      <c r="AT13" s="880"/>
      <c r="AU13" s="881"/>
      <c r="AV13" s="95"/>
    </row>
    <row r="14" spans="1:48" s="96" customFormat="1" ht="46.5" x14ac:dyDescent="0.35">
      <c r="A14" s="112" t="s">
        <v>25</v>
      </c>
      <c r="B14" s="113" t="s">
        <v>26</v>
      </c>
      <c r="C14" s="114" t="s">
        <v>27</v>
      </c>
      <c r="D14" s="115" t="s">
        <v>28</v>
      </c>
      <c r="E14" s="116" t="s">
        <v>29</v>
      </c>
      <c r="F14" s="116" t="s">
        <v>30</v>
      </c>
      <c r="G14" s="116" t="s">
        <v>31</v>
      </c>
      <c r="H14" s="116" t="s">
        <v>32</v>
      </c>
      <c r="I14" s="117" t="s">
        <v>33</v>
      </c>
      <c r="J14" s="116" t="s">
        <v>34</v>
      </c>
      <c r="K14" s="116" t="s">
        <v>35</v>
      </c>
      <c r="L14" s="116" t="s">
        <v>36</v>
      </c>
      <c r="M14" s="116" t="s">
        <v>37</v>
      </c>
      <c r="N14" s="116" t="s">
        <v>38</v>
      </c>
      <c r="O14" s="116" t="s">
        <v>39</v>
      </c>
      <c r="P14" s="116" t="s">
        <v>40</v>
      </c>
      <c r="Q14" s="116" t="s">
        <v>41</v>
      </c>
      <c r="R14" s="116" t="s">
        <v>42</v>
      </c>
      <c r="S14" s="116" t="s">
        <v>43</v>
      </c>
      <c r="T14" s="116" t="s">
        <v>44</v>
      </c>
      <c r="U14" s="118" t="s">
        <v>45</v>
      </c>
      <c r="V14" s="119" t="s">
        <v>46</v>
      </c>
      <c r="W14" s="120" t="s">
        <v>47</v>
      </c>
      <c r="X14" s="120" t="s">
        <v>48</v>
      </c>
      <c r="Y14" s="120" t="s">
        <v>49</v>
      </c>
      <c r="Z14" s="121" t="s">
        <v>50</v>
      </c>
      <c r="AA14" s="122" t="s">
        <v>46</v>
      </c>
      <c r="AB14" s="123" t="s">
        <v>47</v>
      </c>
      <c r="AC14" s="123" t="s">
        <v>48</v>
      </c>
      <c r="AD14" s="123" t="s">
        <v>49</v>
      </c>
      <c r="AE14" s="124" t="s">
        <v>50</v>
      </c>
      <c r="AF14" s="119" t="s">
        <v>46</v>
      </c>
      <c r="AG14" s="120" t="s">
        <v>47</v>
      </c>
      <c r="AH14" s="120" t="s">
        <v>48</v>
      </c>
      <c r="AI14" s="120" t="s">
        <v>49</v>
      </c>
      <c r="AJ14" s="121" t="s">
        <v>50</v>
      </c>
      <c r="AK14" s="125" t="s">
        <v>46</v>
      </c>
      <c r="AL14" s="126" t="s">
        <v>47</v>
      </c>
      <c r="AM14" s="126" t="s">
        <v>48</v>
      </c>
      <c r="AN14" s="126" t="s">
        <v>49</v>
      </c>
      <c r="AO14" s="127" t="s">
        <v>50</v>
      </c>
      <c r="AP14" s="128" t="s">
        <v>31</v>
      </c>
      <c r="AQ14" s="129" t="s">
        <v>46</v>
      </c>
      <c r="AR14" s="129" t="s">
        <v>47</v>
      </c>
      <c r="AS14" s="129" t="s">
        <v>48</v>
      </c>
      <c r="AT14" s="129" t="s">
        <v>49</v>
      </c>
      <c r="AU14" s="130" t="s">
        <v>50</v>
      </c>
      <c r="AV14" s="95"/>
    </row>
    <row r="15" spans="1:48" s="96" customFormat="1" ht="93" x14ac:dyDescent="0.35">
      <c r="A15" s="131">
        <v>1</v>
      </c>
      <c r="B15" s="132" t="s">
        <v>51</v>
      </c>
      <c r="C15" s="132" t="s">
        <v>52</v>
      </c>
      <c r="D15" s="133" t="s">
        <v>53</v>
      </c>
      <c r="E15" s="134"/>
      <c r="F15" s="135" t="s">
        <v>54</v>
      </c>
      <c r="G15" s="135" t="s">
        <v>55</v>
      </c>
      <c r="H15" s="136" t="s">
        <v>106</v>
      </c>
      <c r="I15" s="137" t="s">
        <v>154</v>
      </c>
      <c r="J15" s="135" t="s">
        <v>107</v>
      </c>
      <c r="K15" s="135" t="s">
        <v>108</v>
      </c>
      <c r="L15" s="138">
        <v>0.4</v>
      </c>
      <c r="M15" s="138">
        <v>0.7</v>
      </c>
      <c r="N15" s="138">
        <v>0.85</v>
      </c>
      <c r="O15" s="138">
        <v>1</v>
      </c>
      <c r="P15" s="139">
        <v>1</v>
      </c>
      <c r="Q15" s="136" t="s">
        <v>109</v>
      </c>
      <c r="R15" s="135" t="s">
        <v>153</v>
      </c>
      <c r="S15" s="135" t="s">
        <v>58</v>
      </c>
      <c r="T15" s="135" t="s">
        <v>110</v>
      </c>
      <c r="U15" s="140"/>
      <c r="V15" s="131">
        <f t="shared" ref="V15" si="0">L15</f>
        <v>0.4</v>
      </c>
      <c r="W15" s="141"/>
      <c r="X15" s="141">
        <f t="shared" ref="X15" si="1">W15/V15</f>
        <v>0</v>
      </c>
      <c r="Y15" s="141"/>
      <c r="Z15" s="140"/>
      <c r="AA15" s="131">
        <f t="shared" ref="AA15" si="2">M15</f>
        <v>0.7</v>
      </c>
      <c r="AB15" s="141"/>
      <c r="AC15" s="141">
        <f t="shared" ref="AC15" si="3">AB15/AA15</f>
        <v>0</v>
      </c>
      <c r="AD15" s="141"/>
      <c r="AE15" s="140"/>
      <c r="AF15" s="131">
        <f t="shared" ref="AF15" si="4">N15</f>
        <v>0.85</v>
      </c>
      <c r="AG15" s="141"/>
      <c r="AH15" s="141">
        <f t="shared" ref="AH15" si="5">AG15/AF15</f>
        <v>0</v>
      </c>
      <c r="AI15" s="141"/>
      <c r="AJ15" s="140"/>
      <c r="AK15" s="131">
        <f t="shared" ref="AK15" si="6">O15</f>
        <v>1</v>
      </c>
      <c r="AL15" s="141"/>
      <c r="AM15" s="141">
        <f t="shared" ref="AM15" si="7">AL15/AK15</f>
        <v>0</v>
      </c>
      <c r="AN15" s="141"/>
      <c r="AO15" s="140"/>
      <c r="AP15" s="131"/>
      <c r="AQ15" s="141">
        <f t="shared" ref="AQ15" si="8">P15</f>
        <v>1</v>
      </c>
      <c r="AR15" s="141"/>
      <c r="AS15" s="141">
        <f t="shared" ref="AS15" si="9">AR15/AQ15</f>
        <v>0</v>
      </c>
      <c r="AT15" s="141"/>
      <c r="AU15" s="140"/>
      <c r="AV15" s="95"/>
    </row>
    <row r="16" spans="1:48" s="96" customFormat="1" ht="93" x14ac:dyDescent="0.35">
      <c r="A16" s="141">
        <v>2</v>
      </c>
      <c r="B16" s="132" t="s">
        <v>51</v>
      </c>
      <c r="C16" s="132" t="s">
        <v>52</v>
      </c>
      <c r="D16" s="142" t="s">
        <v>59</v>
      </c>
      <c r="E16" s="143"/>
      <c r="F16" s="135" t="s">
        <v>54</v>
      </c>
      <c r="G16" s="144" t="s">
        <v>61</v>
      </c>
      <c r="H16" s="144" t="s">
        <v>62</v>
      </c>
      <c r="I16" s="137" t="s">
        <v>111</v>
      </c>
      <c r="J16" s="144" t="s">
        <v>63</v>
      </c>
      <c r="K16" s="144" t="s">
        <v>64</v>
      </c>
      <c r="L16" s="145">
        <v>3</v>
      </c>
      <c r="M16" s="145">
        <v>3</v>
      </c>
      <c r="N16" s="145">
        <v>3</v>
      </c>
      <c r="O16" s="145">
        <v>3</v>
      </c>
      <c r="P16" s="145">
        <v>3</v>
      </c>
      <c r="Q16" s="143" t="s">
        <v>166</v>
      </c>
      <c r="R16" s="144" t="s">
        <v>180</v>
      </c>
      <c r="S16" s="144" t="s">
        <v>58</v>
      </c>
      <c r="T16" s="144" t="s">
        <v>65</v>
      </c>
      <c r="U16" s="140"/>
      <c r="V16" s="131">
        <f t="shared" ref="V16:V42" si="10">L16</f>
        <v>3</v>
      </c>
      <c r="W16" s="141"/>
      <c r="X16" s="141">
        <f t="shared" ref="X16:X42" si="11">W16/V16</f>
        <v>0</v>
      </c>
      <c r="Y16" s="141"/>
      <c r="Z16" s="140"/>
      <c r="AA16" s="131">
        <f t="shared" ref="AA16:AA42" si="12">M16</f>
        <v>3</v>
      </c>
      <c r="AB16" s="141"/>
      <c r="AC16" s="141">
        <f t="shared" ref="AC16:AC42" si="13">AB16/AA16</f>
        <v>0</v>
      </c>
      <c r="AD16" s="141"/>
      <c r="AE16" s="140"/>
      <c r="AF16" s="131">
        <f t="shared" ref="AF16:AF42" si="14">N16</f>
        <v>3</v>
      </c>
      <c r="AG16" s="141"/>
      <c r="AH16" s="141">
        <f t="shared" ref="AH16:AH42" si="15">AG16/AF16</f>
        <v>0</v>
      </c>
      <c r="AI16" s="141"/>
      <c r="AJ16" s="140"/>
      <c r="AK16" s="131">
        <f t="shared" ref="AK16:AK42" si="16">O16</f>
        <v>3</v>
      </c>
      <c r="AL16" s="141"/>
      <c r="AM16" s="141">
        <f t="shared" ref="AM16:AM42" si="17">AL16/AK16</f>
        <v>0</v>
      </c>
      <c r="AN16" s="141"/>
      <c r="AO16" s="140"/>
      <c r="AP16" s="131"/>
      <c r="AQ16" s="141">
        <f t="shared" ref="AQ16:AQ42" si="18">P16</f>
        <v>3</v>
      </c>
      <c r="AR16" s="141"/>
      <c r="AS16" s="141">
        <f t="shared" ref="AS16:AS42" si="19">AR16/AQ16</f>
        <v>0</v>
      </c>
      <c r="AT16" s="141"/>
      <c r="AU16" s="140"/>
      <c r="AV16" s="95"/>
    </row>
    <row r="17" spans="1:48" s="96" customFormat="1" ht="93" x14ac:dyDescent="0.35">
      <c r="A17" s="141">
        <v>3</v>
      </c>
      <c r="B17" s="132" t="s">
        <v>51</v>
      </c>
      <c r="C17" s="132" t="s">
        <v>52</v>
      </c>
      <c r="D17" s="142" t="s">
        <v>66</v>
      </c>
      <c r="E17" s="143"/>
      <c r="F17" s="142" t="s">
        <v>54</v>
      </c>
      <c r="G17" s="144" t="s">
        <v>67</v>
      </c>
      <c r="H17" s="144" t="s">
        <v>68</v>
      </c>
      <c r="I17" s="137" t="s">
        <v>113</v>
      </c>
      <c r="J17" s="144" t="s">
        <v>63</v>
      </c>
      <c r="K17" s="144" t="s">
        <v>69</v>
      </c>
      <c r="L17" s="145">
        <v>10</v>
      </c>
      <c r="M17" s="145">
        <v>10</v>
      </c>
      <c r="N17" s="145">
        <v>10</v>
      </c>
      <c r="O17" s="145">
        <v>10</v>
      </c>
      <c r="P17" s="145">
        <v>10</v>
      </c>
      <c r="Q17" s="143" t="s">
        <v>166</v>
      </c>
      <c r="R17" s="144" t="s">
        <v>70</v>
      </c>
      <c r="S17" s="144" t="s">
        <v>58</v>
      </c>
      <c r="T17" s="144" t="s">
        <v>71</v>
      </c>
      <c r="U17" s="140"/>
      <c r="V17" s="131">
        <f t="shared" si="10"/>
        <v>10</v>
      </c>
      <c r="W17" s="141"/>
      <c r="X17" s="141">
        <f t="shared" si="11"/>
        <v>0</v>
      </c>
      <c r="Y17" s="141"/>
      <c r="Z17" s="140"/>
      <c r="AA17" s="131">
        <f t="shared" si="12"/>
        <v>10</v>
      </c>
      <c r="AB17" s="141"/>
      <c r="AC17" s="141">
        <f t="shared" si="13"/>
        <v>0</v>
      </c>
      <c r="AD17" s="141"/>
      <c r="AE17" s="140"/>
      <c r="AF17" s="131">
        <f t="shared" si="14"/>
        <v>10</v>
      </c>
      <c r="AG17" s="141"/>
      <c r="AH17" s="141">
        <f t="shared" si="15"/>
        <v>0</v>
      </c>
      <c r="AI17" s="141"/>
      <c r="AJ17" s="140"/>
      <c r="AK17" s="131">
        <f t="shared" si="16"/>
        <v>10</v>
      </c>
      <c r="AL17" s="141"/>
      <c r="AM17" s="141">
        <f t="shared" si="17"/>
        <v>0</v>
      </c>
      <c r="AN17" s="141"/>
      <c r="AO17" s="140"/>
      <c r="AP17" s="131"/>
      <c r="AQ17" s="141">
        <f t="shared" si="18"/>
        <v>10</v>
      </c>
      <c r="AR17" s="141"/>
      <c r="AS17" s="141">
        <f t="shared" si="19"/>
        <v>0</v>
      </c>
      <c r="AT17" s="141"/>
      <c r="AU17" s="140"/>
      <c r="AV17" s="95"/>
    </row>
    <row r="18" spans="1:48" s="96" customFormat="1" ht="124" x14ac:dyDescent="0.35">
      <c r="A18" s="141">
        <v>4</v>
      </c>
      <c r="B18" s="132" t="s">
        <v>51</v>
      </c>
      <c r="C18" s="132" t="s">
        <v>52</v>
      </c>
      <c r="D18" s="146" t="s">
        <v>72</v>
      </c>
      <c r="E18" s="143"/>
      <c r="F18" s="147" t="s">
        <v>54</v>
      </c>
      <c r="G18" s="146" t="s">
        <v>73</v>
      </c>
      <c r="H18" s="148" t="s">
        <v>156</v>
      </c>
      <c r="I18" s="137" t="s">
        <v>114</v>
      </c>
      <c r="J18" s="149" t="s">
        <v>74</v>
      </c>
      <c r="K18" s="149" t="s">
        <v>155</v>
      </c>
      <c r="L18" s="150">
        <v>0</v>
      </c>
      <c r="M18" s="151">
        <v>0</v>
      </c>
      <c r="N18" s="151">
        <v>1</v>
      </c>
      <c r="O18" s="151">
        <v>2</v>
      </c>
      <c r="P18" s="151">
        <v>3</v>
      </c>
      <c r="Q18" s="152" t="s">
        <v>57</v>
      </c>
      <c r="R18" s="146" t="s">
        <v>76</v>
      </c>
      <c r="S18" s="146" t="s">
        <v>77</v>
      </c>
      <c r="T18" s="146" t="s">
        <v>78</v>
      </c>
      <c r="U18" s="140"/>
      <c r="V18" s="131">
        <f t="shared" si="10"/>
        <v>0</v>
      </c>
      <c r="W18" s="141"/>
      <c r="X18" s="141" t="e">
        <f t="shared" si="11"/>
        <v>#DIV/0!</v>
      </c>
      <c r="Y18" s="141"/>
      <c r="Z18" s="140"/>
      <c r="AA18" s="131">
        <f t="shared" si="12"/>
        <v>0</v>
      </c>
      <c r="AB18" s="141"/>
      <c r="AC18" s="141" t="e">
        <f t="shared" si="13"/>
        <v>#DIV/0!</v>
      </c>
      <c r="AD18" s="141"/>
      <c r="AE18" s="140"/>
      <c r="AF18" s="131">
        <f t="shared" si="14"/>
        <v>1</v>
      </c>
      <c r="AG18" s="141"/>
      <c r="AH18" s="141">
        <f t="shared" si="15"/>
        <v>0</v>
      </c>
      <c r="AI18" s="141"/>
      <c r="AJ18" s="140"/>
      <c r="AK18" s="131">
        <f t="shared" si="16"/>
        <v>2</v>
      </c>
      <c r="AL18" s="141"/>
      <c r="AM18" s="141">
        <f t="shared" si="17"/>
        <v>0</v>
      </c>
      <c r="AN18" s="141"/>
      <c r="AO18" s="140"/>
      <c r="AP18" s="131"/>
      <c r="AQ18" s="141">
        <f t="shared" si="18"/>
        <v>3</v>
      </c>
      <c r="AR18" s="141"/>
      <c r="AS18" s="141">
        <f t="shared" si="19"/>
        <v>0</v>
      </c>
      <c r="AT18" s="141"/>
      <c r="AU18" s="140"/>
      <c r="AV18" s="95"/>
    </row>
    <row r="19" spans="1:48" s="96" customFormat="1" ht="93" x14ac:dyDescent="0.35">
      <c r="A19" s="153">
        <v>5</v>
      </c>
      <c r="B19" s="132" t="s">
        <v>51</v>
      </c>
      <c r="C19" s="132" t="s">
        <v>52</v>
      </c>
      <c r="D19" s="146" t="s">
        <v>79</v>
      </c>
      <c r="E19" s="154"/>
      <c r="F19" s="149" t="s">
        <v>54</v>
      </c>
      <c r="G19" s="146" t="s">
        <v>80</v>
      </c>
      <c r="H19" s="146" t="s">
        <v>81</v>
      </c>
      <c r="I19" s="155" t="s">
        <v>82</v>
      </c>
      <c r="J19" s="152" t="s">
        <v>63</v>
      </c>
      <c r="K19" s="152" t="s">
        <v>75</v>
      </c>
      <c r="L19" s="151">
        <v>0</v>
      </c>
      <c r="M19" s="151">
        <v>60</v>
      </c>
      <c r="N19" s="151">
        <v>0</v>
      </c>
      <c r="O19" s="151">
        <v>0</v>
      </c>
      <c r="P19" s="156">
        <v>60</v>
      </c>
      <c r="Q19" s="152" t="s">
        <v>57</v>
      </c>
      <c r="R19" s="146" t="s">
        <v>83</v>
      </c>
      <c r="S19" s="146" t="s">
        <v>77</v>
      </c>
      <c r="T19" s="146" t="s">
        <v>84</v>
      </c>
      <c r="U19" s="140"/>
      <c r="V19" s="131">
        <f t="shared" si="10"/>
        <v>0</v>
      </c>
      <c r="W19" s="141"/>
      <c r="X19" s="141" t="e">
        <f t="shared" si="11"/>
        <v>#DIV/0!</v>
      </c>
      <c r="Y19" s="141"/>
      <c r="Z19" s="140"/>
      <c r="AA19" s="131">
        <f t="shared" si="12"/>
        <v>60</v>
      </c>
      <c r="AB19" s="141"/>
      <c r="AC19" s="141">
        <f t="shared" si="13"/>
        <v>0</v>
      </c>
      <c r="AD19" s="141"/>
      <c r="AE19" s="140"/>
      <c r="AF19" s="131">
        <f t="shared" si="14"/>
        <v>0</v>
      </c>
      <c r="AG19" s="141"/>
      <c r="AH19" s="141" t="e">
        <f t="shared" si="15"/>
        <v>#DIV/0!</v>
      </c>
      <c r="AI19" s="141"/>
      <c r="AJ19" s="140"/>
      <c r="AK19" s="131">
        <f t="shared" si="16"/>
        <v>0</v>
      </c>
      <c r="AL19" s="141"/>
      <c r="AM19" s="141" t="e">
        <f t="shared" si="17"/>
        <v>#DIV/0!</v>
      </c>
      <c r="AN19" s="141"/>
      <c r="AO19" s="140"/>
      <c r="AP19" s="131"/>
      <c r="AQ19" s="141">
        <f t="shared" si="18"/>
        <v>60</v>
      </c>
      <c r="AR19" s="141"/>
      <c r="AS19" s="141">
        <f t="shared" si="19"/>
        <v>0</v>
      </c>
      <c r="AT19" s="141"/>
      <c r="AU19" s="140"/>
      <c r="AV19" s="95"/>
    </row>
    <row r="20" spans="1:48" s="96" customFormat="1" ht="93" x14ac:dyDescent="0.35">
      <c r="A20" s="131">
        <v>6</v>
      </c>
      <c r="B20" s="132" t="s">
        <v>51</v>
      </c>
      <c r="C20" s="132" t="s">
        <v>52</v>
      </c>
      <c r="D20" s="146" t="s">
        <v>85</v>
      </c>
      <c r="E20" s="134"/>
      <c r="F20" s="147" t="s">
        <v>54</v>
      </c>
      <c r="G20" s="146" t="s">
        <v>86</v>
      </c>
      <c r="H20" s="146" t="s">
        <v>87</v>
      </c>
      <c r="I20" s="155" t="s">
        <v>82</v>
      </c>
      <c r="J20" s="152" t="s">
        <v>63</v>
      </c>
      <c r="K20" s="152" t="s">
        <v>75</v>
      </c>
      <c r="L20" s="151">
        <v>0</v>
      </c>
      <c r="M20" s="151">
        <v>0</v>
      </c>
      <c r="N20" s="151">
        <v>0</v>
      </c>
      <c r="O20" s="151">
        <v>56</v>
      </c>
      <c r="P20" s="151">
        <v>56</v>
      </c>
      <c r="Q20" s="152" t="s">
        <v>57</v>
      </c>
      <c r="R20" s="146" t="s">
        <v>83</v>
      </c>
      <c r="S20" s="146" t="s">
        <v>77</v>
      </c>
      <c r="T20" s="146" t="s">
        <v>84</v>
      </c>
      <c r="U20" s="140"/>
      <c r="V20" s="131">
        <f t="shared" si="10"/>
        <v>0</v>
      </c>
      <c r="W20" s="141"/>
      <c r="X20" s="141" t="e">
        <f t="shared" si="11"/>
        <v>#DIV/0!</v>
      </c>
      <c r="Y20" s="141"/>
      <c r="Z20" s="140"/>
      <c r="AA20" s="131">
        <f t="shared" si="12"/>
        <v>0</v>
      </c>
      <c r="AB20" s="141"/>
      <c r="AC20" s="141" t="e">
        <f t="shared" si="13"/>
        <v>#DIV/0!</v>
      </c>
      <c r="AD20" s="141"/>
      <c r="AE20" s="140"/>
      <c r="AF20" s="131">
        <f t="shared" si="14"/>
        <v>0</v>
      </c>
      <c r="AG20" s="141"/>
      <c r="AH20" s="141" t="e">
        <f t="shared" si="15"/>
        <v>#DIV/0!</v>
      </c>
      <c r="AI20" s="141"/>
      <c r="AJ20" s="140"/>
      <c r="AK20" s="131">
        <f t="shared" si="16"/>
        <v>56</v>
      </c>
      <c r="AL20" s="141"/>
      <c r="AM20" s="141">
        <f t="shared" si="17"/>
        <v>0</v>
      </c>
      <c r="AN20" s="141"/>
      <c r="AO20" s="140"/>
      <c r="AP20" s="131"/>
      <c r="AQ20" s="141">
        <f t="shared" si="18"/>
        <v>56</v>
      </c>
      <c r="AR20" s="141"/>
      <c r="AS20" s="141">
        <f t="shared" si="19"/>
        <v>0</v>
      </c>
      <c r="AT20" s="141"/>
      <c r="AU20" s="140"/>
      <c r="AV20" s="95"/>
    </row>
    <row r="21" spans="1:48" s="96" customFormat="1" ht="93" x14ac:dyDescent="0.35">
      <c r="A21" s="131">
        <v>7</v>
      </c>
      <c r="B21" s="132" t="s">
        <v>51</v>
      </c>
      <c r="C21" s="132" t="s">
        <v>52</v>
      </c>
      <c r="D21" s="146" t="s">
        <v>88</v>
      </c>
      <c r="E21" s="134"/>
      <c r="F21" s="142" t="s">
        <v>60</v>
      </c>
      <c r="G21" s="146" t="s">
        <v>89</v>
      </c>
      <c r="H21" s="146" t="s">
        <v>90</v>
      </c>
      <c r="I21" s="155" t="s">
        <v>82</v>
      </c>
      <c r="J21" s="152" t="s">
        <v>63</v>
      </c>
      <c r="K21" s="152" t="s">
        <v>75</v>
      </c>
      <c r="L21" s="151">
        <v>0</v>
      </c>
      <c r="M21" s="151">
        <v>0</v>
      </c>
      <c r="N21" s="151">
        <v>26</v>
      </c>
      <c r="O21" s="151">
        <v>0</v>
      </c>
      <c r="P21" s="151">
        <v>26</v>
      </c>
      <c r="Q21" s="152" t="s">
        <v>57</v>
      </c>
      <c r="R21" s="146" t="s">
        <v>83</v>
      </c>
      <c r="S21" s="146" t="s">
        <v>77</v>
      </c>
      <c r="T21" s="146" t="s">
        <v>84</v>
      </c>
      <c r="U21" s="140"/>
      <c r="V21" s="131">
        <f t="shared" si="10"/>
        <v>0</v>
      </c>
      <c r="W21" s="141"/>
      <c r="X21" s="141" t="e">
        <f t="shared" si="11"/>
        <v>#DIV/0!</v>
      </c>
      <c r="Y21" s="141"/>
      <c r="Z21" s="140"/>
      <c r="AA21" s="131">
        <f t="shared" si="12"/>
        <v>0</v>
      </c>
      <c r="AB21" s="141"/>
      <c r="AC21" s="141" t="e">
        <f t="shared" si="13"/>
        <v>#DIV/0!</v>
      </c>
      <c r="AD21" s="141"/>
      <c r="AE21" s="140"/>
      <c r="AF21" s="131">
        <f t="shared" si="14"/>
        <v>26</v>
      </c>
      <c r="AG21" s="141"/>
      <c r="AH21" s="141">
        <f t="shared" si="15"/>
        <v>0</v>
      </c>
      <c r="AI21" s="141"/>
      <c r="AJ21" s="140"/>
      <c r="AK21" s="131">
        <f t="shared" si="16"/>
        <v>0</v>
      </c>
      <c r="AL21" s="141"/>
      <c r="AM21" s="141" t="e">
        <f t="shared" si="17"/>
        <v>#DIV/0!</v>
      </c>
      <c r="AN21" s="141"/>
      <c r="AO21" s="140"/>
      <c r="AP21" s="131"/>
      <c r="AQ21" s="141">
        <f t="shared" si="18"/>
        <v>26</v>
      </c>
      <c r="AR21" s="141"/>
      <c r="AS21" s="141">
        <f t="shared" si="19"/>
        <v>0</v>
      </c>
      <c r="AT21" s="141"/>
      <c r="AU21" s="140"/>
      <c r="AV21" s="95"/>
    </row>
    <row r="22" spans="1:48" s="163" customFormat="1" ht="93" x14ac:dyDescent="0.35">
      <c r="A22" s="131">
        <v>8</v>
      </c>
      <c r="B22" s="132" t="s">
        <v>51</v>
      </c>
      <c r="C22" s="132" t="s">
        <v>52</v>
      </c>
      <c r="D22" s="146" t="s">
        <v>91</v>
      </c>
      <c r="E22" s="157"/>
      <c r="F22" s="142" t="s">
        <v>54</v>
      </c>
      <c r="G22" s="144" t="s">
        <v>92</v>
      </c>
      <c r="H22" s="144" t="s">
        <v>157</v>
      </c>
      <c r="I22" s="137" t="s">
        <v>120</v>
      </c>
      <c r="J22" s="144" t="s">
        <v>56</v>
      </c>
      <c r="K22" s="144" t="s">
        <v>92</v>
      </c>
      <c r="L22" s="158">
        <v>0.15</v>
      </c>
      <c r="M22" s="158">
        <v>0.4</v>
      </c>
      <c r="N22" s="158">
        <v>0.8</v>
      </c>
      <c r="O22" s="158">
        <v>1</v>
      </c>
      <c r="P22" s="158">
        <v>1</v>
      </c>
      <c r="Q22" s="144" t="s">
        <v>57</v>
      </c>
      <c r="R22" s="144" t="s">
        <v>93</v>
      </c>
      <c r="S22" s="144" t="s">
        <v>94</v>
      </c>
      <c r="T22" s="144" t="s">
        <v>95</v>
      </c>
      <c r="U22" s="159"/>
      <c r="V22" s="160"/>
      <c r="W22" s="161"/>
      <c r="X22" s="161"/>
      <c r="Y22" s="161"/>
      <c r="Z22" s="159"/>
      <c r="AA22" s="160"/>
      <c r="AB22" s="161"/>
      <c r="AC22" s="161"/>
      <c r="AD22" s="161"/>
      <c r="AE22" s="159"/>
      <c r="AF22" s="160"/>
      <c r="AG22" s="161"/>
      <c r="AH22" s="161"/>
      <c r="AI22" s="161"/>
      <c r="AJ22" s="159"/>
      <c r="AK22" s="160"/>
      <c r="AL22" s="161"/>
      <c r="AM22" s="161"/>
      <c r="AN22" s="161"/>
      <c r="AO22" s="159"/>
      <c r="AP22" s="160"/>
      <c r="AQ22" s="161"/>
      <c r="AR22" s="161"/>
      <c r="AS22" s="161"/>
      <c r="AT22" s="161"/>
      <c r="AU22" s="159"/>
      <c r="AV22" s="162"/>
    </row>
    <row r="23" spans="1:48" s="96" customFormat="1" ht="139.5" x14ac:dyDescent="0.35">
      <c r="A23" s="131"/>
      <c r="B23" s="132" t="s">
        <v>51</v>
      </c>
      <c r="C23" s="132" t="s">
        <v>52</v>
      </c>
      <c r="D23" s="146" t="s">
        <v>160</v>
      </c>
      <c r="E23" s="134"/>
      <c r="F23" s="142" t="s">
        <v>60</v>
      </c>
      <c r="G23" s="144" t="s">
        <v>96</v>
      </c>
      <c r="H23" s="144" t="s">
        <v>97</v>
      </c>
      <c r="I23" s="164">
        <v>1</v>
      </c>
      <c r="J23" s="144" t="s">
        <v>63</v>
      </c>
      <c r="K23" s="144" t="s">
        <v>98</v>
      </c>
      <c r="L23" s="158">
        <v>1</v>
      </c>
      <c r="M23" s="158">
        <v>1</v>
      </c>
      <c r="N23" s="158">
        <v>1</v>
      </c>
      <c r="O23" s="158">
        <v>1</v>
      </c>
      <c r="P23" s="158">
        <v>1</v>
      </c>
      <c r="Q23" s="144" t="s">
        <v>57</v>
      </c>
      <c r="R23" s="144" t="s">
        <v>99</v>
      </c>
      <c r="S23" s="144" t="s">
        <v>94</v>
      </c>
      <c r="T23" s="144" t="s">
        <v>100</v>
      </c>
      <c r="U23" s="140"/>
      <c r="V23" s="131">
        <f t="shared" si="10"/>
        <v>1</v>
      </c>
      <c r="W23" s="141"/>
      <c r="X23" s="141">
        <f t="shared" si="11"/>
        <v>0</v>
      </c>
      <c r="Y23" s="141"/>
      <c r="Z23" s="140"/>
      <c r="AA23" s="131">
        <f t="shared" si="12"/>
        <v>1</v>
      </c>
      <c r="AB23" s="141"/>
      <c r="AC23" s="141">
        <f t="shared" si="13"/>
        <v>0</v>
      </c>
      <c r="AD23" s="141"/>
      <c r="AE23" s="140"/>
      <c r="AF23" s="131">
        <f t="shared" si="14"/>
        <v>1</v>
      </c>
      <c r="AG23" s="141"/>
      <c r="AH23" s="141">
        <f t="shared" si="15"/>
        <v>0</v>
      </c>
      <c r="AI23" s="141"/>
      <c r="AJ23" s="140"/>
      <c r="AK23" s="131">
        <f t="shared" si="16"/>
        <v>1</v>
      </c>
      <c r="AL23" s="141"/>
      <c r="AM23" s="141">
        <f t="shared" si="17"/>
        <v>0</v>
      </c>
      <c r="AN23" s="141"/>
      <c r="AO23" s="140"/>
      <c r="AP23" s="131"/>
      <c r="AQ23" s="141">
        <f t="shared" si="18"/>
        <v>1</v>
      </c>
      <c r="AR23" s="141"/>
      <c r="AS23" s="141">
        <f t="shared" si="19"/>
        <v>0</v>
      </c>
      <c r="AT23" s="141"/>
      <c r="AU23" s="140"/>
      <c r="AV23" s="95"/>
    </row>
    <row r="24" spans="1:48" s="96" customFormat="1" ht="93" x14ac:dyDescent="0.35">
      <c r="A24" s="131"/>
      <c r="B24" s="132" t="s">
        <v>51</v>
      </c>
      <c r="C24" s="132" t="s">
        <v>52</v>
      </c>
      <c r="D24" s="146" t="s">
        <v>159</v>
      </c>
      <c r="E24" s="134"/>
      <c r="F24" s="142" t="s">
        <v>54</v>
      </c>
      <c r="G24" s="144" t="s">
        <v>101</v>
      </c>
      <c r="H24" s="144" t="s">
        <v>102</v>
      </c>
      <c r="I24" s="165">
        <v>1</v>
      </c>
      <c r="J24" s="144" t="s">
        <v>63</v>
      </c>
      <c r="K24" s="144" t="s">
        <v>98</v>
      </c>
      <c r="L24" s="158">
        <v>1</v>
      </c>
      <c r="M24" s="158">
        <v>1</v>
      </c>
      <c r="N24" s="158">
        <v>1</v>
      </c>
      <c r="O24" s="158">
        <v>1</v>
      </c>
      <c r="P24" s="158">
        <v>1</v>
      </c>
      <c r="Q24" s="144" t="s">
        <v>57</v>
      </c>
      <c r="R24" s="144" t="s">
        <v>103</v>
      </c>
      <c r="S24" s="144" t="s">
        <v>104</v>
      </c>
      <c r="T24" s="144" t="s">
        <v>105</v>
      </c>
      <c r="U24" s="140"/>
      <c r="V24" s="131">
        <f t="shared" si="10"/>
        <v>1</v>
      </c>
      <c r="W24" s="141"/>
      <c r="X24" s="141">
        <f t="shared" si="11"/>
        <v>0</v>
      </c>
      <c r="Y24" s="141"/>
      <c r="Z24" s="140"/>
      <c r="AA24" s="131">
        <f t="shared" si="12"/>
        <v>1</v>
      </c>
      <c r="AB24" s="141"/>
      <c r="AC24" s="141">
        <f t="shared" si="13"/>
        <v>0</v>
      </c>
      <c r="AD24" s="141"/>
      <c r="AE24" s="140"/>
      <c r="AF24" s="131">
        <f t="shared" si="14"/>
        <v>1</v>
      </c>
      <c r="AG24" s="141"/>
      <c r="AH24" s="141">
        <f t="shared" si="15"/>
        <v>0</v>
      </c>
      <c r="AI24" s="141"/>
      <c r="AJ24" s="140"/>
      <c r="AK24" s="131">
        <f t="shared" si="16"/>
        <v>1</v>
      </c>
      <c r="AL24" s="141"/>
      <c r="AM24" s="141">
        <f t="shared" si="17"/>
        <v>0</v>
      </c>
      <c r="AN24" s="141"/>
      <c r="AO24" s="140"/>
      <c r="AP24" s="131"/>
      <c r="AQ24" s="141">
        <f t="shared" si="18"/>
        <v>1</v>
      </c>
      <c r="AR24" s="141"/>
      <c r="AS24" s="141">
        <f t="shared" si="19"/>
        <v>0</v>
      </c>
      <c r="AT24" s="141"/>
      <c r="AU24" s="140"/>
      <c r="AV24" s="95"/>
    </row>
    <row r="25" spans="1:48" s="96" customFormat="1" ht="93" x14ac:dyDescent="0.35">
      <c r="A25" s="131"/>
      <c r="B25" s="166" t="s">
        <v>51</v>
      </c>
      <c r="C25" s="166" t="s">
        <v>52</v>
      </c>
      <c r="D25" s="167" t="s">
        <v>116</v>
      </c>
      <c r="E25" s="134"/>
      <c r="F25" s="168" t="s">
        <v>60</v>
      </c>
      <c r="G25" s="135" t="s">
        <v>167</v>
      </c>
      <c r="H25" s="148" t="s">
        <v>168</v>
      </c>
      <c r="I25" s="137">
        <v>0</v>
      </c>
      <c r="J25" s="135" t="s">
        <v>107</v>
      </c>
      <c r="K25" s="135" t="s">
        <v>169</v>
      </c>
      <c r="L25" s="148">
        <v>0</v>
      </c>
      <c r="M25" s="148">
        <v>0</v>
      </c>
      <c r="N25" s="169">
        <v>0.3</v>
      </c>
      <c r="O25" s="169">
        <v>1</v>
      </c>
      <c r="P25" s="139">
        <v>1</v>
      </c>
      <c r="Q25" s="144" t="s">
        <v>57</v>
      </c>
      <c r="R25" s="135" t="s">
        <v>76</v>
      </c>
      <c r="S25" s="135" t="s">
        <v>77</v>
      </c>
      <c r="T25" s="135" t="s">
        <v>794</v>
      </c>
      <c r="U25" s="140"/>
      <c r="V25" s="131">
        <f t="shared" si="10"/>
        <v>0</v>
      </c>
      <c r="W25" s="141"/>
      <c r="X25" s="141" t="e">
        <f t="shared" si="11"/>
        <v>#DIV/0!</v>
      </c>
      <c r="Y25" s="141"/>
      <c r="Z25" s="140"/>
      <c r="AA25" s="131">
        <f t="shared" si="12"/>
        <v>0</v>
      </c>
      <c r="AB25" s="141"/>
      <c r="AC25" s="141" t="e">
        <f t="shared" si="13"/>
        <v>#DIV/0!</v>
      </c>
      <c r="AD25" s="141"/>
      <c r="AE25" s="140"/>
      <c r="AF25" s="131"/>
      <c r="AG25" s="141"/>
      <c r="AH25" s="141"/>
      <c r="AI25" s="141"/>
      <c r="AJ25" s="140"/>
      <c r="AK25" s="131"/>
      <c r="AL25" s="141"/>
      <c r="AM25" s="141"/>
      <c r="AN25" s="141"/>
      <c r="AO25" s="140"/>
      <c r="AP25" s="131"/>
      <c r="AQ25" s="141"/>
      <c r="AR25" s="141"/>
      <c r="AS25" s="141"/>
      <c r="AT25" s="141"/>
      <c r="AU25" s="140"/>
      <c r="AV25" s="95"/>
    </row>
    <row r="26" spans="1:48" s="96" customFormat="1" ht="93" x14ac:dyDescent="0.35">
      <c r="A26" s="131"/>
      <c r="B26" s="166" t="s">
        <v>51</v>
      </c>
      <c r="C26" s="166" t="s">
        <v>52</v>
      </c>
      <c r="D26" s="167" t="s">
        <v>158</v>
      </c>
      <c r="E26" s="134"/>
      <c r="F26" s="168" t="s">
        <v>60</v>
      </c>
      <c r="G26" s="135" t="s">
        <v>117</v>
      </c>
      <c r="H26" s="148" t="s">
        <v>170</v>
      </c>
      <c r="I26" s="137">
        <v>0</v>
      </c>
      <c r="J26" s="135" t="s">
        <v>107</v>
      </c>
      <c r="K26" s="135" t="s">
        <v>169</v>
      </c>
      <c r="L26" s="148">
        <v>0</v>
      </c>
      <c r="M26" s="148">
        <v>0</v>
      </c>
      <c r="N26" s="169">
        <v>0.2</v>
      </c>
      <c r="O26" s="169">
        <v>0.5</v>
      </c>
      <c r="P26" s="139">
        <v>0.5</v>
      </c>
      <c r="Q26" s="144" t="s">
        <v>57</v>
      </c>
      <c r="R26" s="135" t="s">
        <v>76</v>
      </c>
      <c r="S26" s="135" t="s">
        <v>77</v>
      </c>
      <c r="T26" s="135" t="s">
        <v>794</v>
      </c>
      <c r="U26" s="140"/>
      <c r="V26" s="131">
        <f t="shared" si="10"/>
        <v>0</v>
      </c>
      <c r="W26" s="141"/>
      <c r="X26" s="141" t="e">
        <f t="shared" si="11"/>
        <v>#DIV/0!</v>
      </c>
      <c r="Y26" s="141"/>
      <c r="Z26" s="140"/>
      <c r="AA26" s="131">
        <f t="shared" si="12"/>
        <v>0</v>
      </c>
      <c r="AB26" s="141"/>
      <c r="AC26" s="141" t="e">
        <f t="shared" si="13"/>
        <v>#DIV/0!</v>
      </c>
      <c r="AD26" s="141"/>
      <c r="AE26" s="140"/>
      <c r="AF26" s="131"/>
      <c r="AG26" s="141"/>
      <c r="AH26" s="141"/>
      <c r="AI26" s="141"/>
      <c r="AJ26" s="140"/>
      <c r="AK26" s="131"/>
      <c r="AL26" s="141"/>
      <c r="AM26" s="141"/>
      <c r="AN26" s="141"/>
      <c r="AO26" s="140"/>
      <c r="AP26" s="131"/>
      <c r="AQ26" s="141"/>
      <c r="AR26" s="141"/>
      <c r="AS26" s="141"/>
      <c r="AT26" s="141"/>
      <c r="AU26" s="140"/>
      <c r="AV26" s="95"/>
    </row>
    <row r="27" spans="1:48" s="96" customFormat="1" ht="93" x14ac:dyDescent="0.35">
      <c r="A27" s="131"/>
      <c r="B27" s="166" t="s">
        <v>51</v>
      </c>
      <c r="C27" s="166" t="s">
        <v>52</v>
      </c>
      <c r="D27" s="167" t="s">
        <v>172</v>
      </c>
      <c r="E27" s="134"/>
      <c r="F27" s="168" t="s">
        <v>60</v>
      </c>
      <c r="G27" s="135" t="s">
        <v>118</v>
      </c>
      <c r="H27" s="148" t="s">
        <v>171</v>
      </c>
      <c r="I27" s="137">
        <v>0</v>
      </c>
      <c r="J27" s="135" t="s">
        <v>115</v>
      </c>
      <c r="K27" s="135" t="s">
        <v>119</v>
      </c>
      <c r="L27" s="148">
        <v>0</v>
      </c>
      <c r="M27" s="148">
        <v>0</v>
      </c>
      <c r="N27" s="148">
        <v>0</v>
      </c>
      <c r="O27" s="148">
        <v>1</v>
      </c>
      <c r="P27" s="136">
        <v>1</v>
      </c>
      <c r="Q27" s="144" t="s">
        <v>57</v>
      </c>
      <c r="R27" s="135" t="s">
        <v>76</v>
      </c>
      <c r="S27" s="135" t="s">
        <v>77</v>
      </c>
      <c r="T27" s="135" t="s">
        <v>794</v>
      </c>
      <c r="U27" s="140"/>
      <c r="V27" s="131"/>
      <c r="W27" s="141"/>
      <c r="X27" s="141"/>
      <c r="Y27" s="141"/>
      <c r="Z27" s="140"/>
      <c r="AA27" s="131"/>
      <c r="AB27" s="141"/>
      <c r="AC27" s="141"/>
      <c r="AD27" s="141"/>
      <c r="AE27" s="140"/>
      <c r="AF27" s="131"/>
      <c r="AG27" s="141"/>
      <c r="AH27" s="141"/>
      <c r="AI27" s="141"/>
      <c r="AJ27" s="140"/>
      <c r="AK27" s="131"/>
      <c r="AL27" s="141"/>
      <c r="AM27" s="141"/>
      <c r="AN27" s="141"/>
      <c r="AO27" s="140"/>
      <c r="AP27" s="131"/>
      <c r="AQ27" s="141"/>
      <c r="AR27" s="141"/>
      <c r="AS27" s="141"/>
      <c r="AT27" s="141"/>
      <c r="AU27" s="140"/>
      <c r="AV27" s="95"/>
    </row>
    <row r="28" spans="1:48" s="96" customFormat="1" ht="93" x14ac:dyDescent="0.35">
      <c r="A28" s="131"/>
      <c r="B28" s="166" t="s">
        <v>51</v>
      </c>
      <c r="C28" s="166" t="s">
        <v>52</v>
      </c>
      <c r="D28" s="167" t="s">
        <v>122</v>
      </c>
      <c r="E28" s="134"/>
      <c r="F28" s="135" t="s">
        <v>54</v>
      </c>
      <c r="G28" s="135" t="s">
        <v>123</v>
      </c>
      <c r="H28" s="148" t="s">
        <v>173</v>
      </c>
      <c r="I28" s="137">
        <v>2</v>
      </c>
      <c r="J28" s="135" t="s">
        <v>115</v>
      </c>
      <c r="K28" s="135" t="s">
        <v>124</v>
      </c>
      <c r="L28" s="148">
        <v>1</v>
      </c>
      <c r="M28" s="148">
        <v>1</v>
      </c>
      <c r="N28" s="170">
        <v>1</v>
      </c>
      <c r="O28" s="148">
        <v>1</v>
      </c>
      <c r="P28" s="136">
        <v>4</v>
      </c>
      <c r="Q28" s="148" t="s">
        <v>109</v>
      </c>
      <c r="R28" s="135" t="s">
        <v>125</v>
      </c>
      <c r="S28" s="135" t="s">
        <v>6</v>
      </c>
      <c r="T28" s="135" t="s">
        <v>795</v>
      </c>
      <c r="U28" s="140"/>
      <c r="V28" s="131"/>
      <c r="W28" s="141"/>
      <c r="X28" s="141"/>
      <c r="Y28" s="141"/>
      <c r="Z28" s="140"/>
      <c r="AA28" s="131"/>
      <c r="AB28" s="141"/>
      <c r="AC28" s="141"/>
      <c r="AD28" s="141"/>
      <c r="AE28" s="140"/>
      <c r="AF28" s="131"/>
      <c r="AG28" s="141"/>
      <c r="AH28" s="141"/>
      <c r="AI28" s="141"/>
      <c r="AJ28" s="140"/>
      <c r="AK28" s="131"/>
      <c r="AL28" s="141"/>
      <c r="AM28" s="141"/>
      <c r="AN28" s="141"/>
      <c r="AO28" s="140"/>
      <c r="AP28" s="131"/>
      <c r="AQ28" s="141"/>
      <c r="AR28" s="141"/>
      <c r="AS28" s="141"/>
      <c r="AT28" s="141"/>
      <c r="AU28" s="140"/>
      <c r="AV28" s="95"/>
    </row>
    <row r="29" spans="1:48" s="96" customFormat="1" ht="93" x14ac:dyDescent="0.35">
      <c r="A29" s="131"/>
      <c r="B29" s="166" t="s">
        <v>51</v>
      </c>
      <c r="C29" s="166" t="s">
        <v>52</v>
      </c>
      <c r="D29" s="167" t="s">
        <v>175</v>
      </c>
      <c r="E29" s="134"/>
      <c r="F29" s="135" t="s">
        <v>54</v>
      </c>
      <c r="G29" s="135" t="s">
        <v>177</v>
      </c>
      <c r="H29" s="148" t="s">
        <v>176</v>
      </c>
      <c r="I29" s="137">
        <v>2</v>
      </c>
      <c r="J29" s="135" t="s">
        <v>115</v>
      </c>
      <c r="K29" s="135" t="s">
        <v>178</v>
      </c>
      <c r="L29" s="148">
        <v>1</v>
      </c>
      <c r="M29" s="148">
        <v>1</v>
      </c>
      <c r="N29" s="170">
        <v>1</v>
      </c>
      <c r="O29" s="148">
        <v>1</v>
      </c>
      <c r="P29" s="136">
        <v>4</v>
      </c>
      <c r="Q29" s="148" t="s">
        <v>109</v>
      </c>
      <c r="R29" s="135" t="s">
        <v>125</v>
      </c>
      <c r="S29" s="135" t="s">
        <v>6</v>
      </c>
      <c r="T29" s="135" t="s">
        <v>179</v>
      </c>
      <c r="U29" s="140"/>
      <c r="V29" s="131"/>
      <c r="W29" s="141"/>
      <c r="X29" s="141"/>
      <c r="Y29" s="141"/>
      <c r="Z29" s="140"/>
      <c r="AA29" s="131"/>
      <c r="AB29" s="141"/>
      <c r="AC29" s="141"/>
      <c r="AD29" s="141"/>
      <c r="AE29" s="140"/>
      <c r="AF29" s="131"/>
      <c r="AG29" s="141"/>
      <c r="AH29" s="141"/>
      <c r="AI29" s="141"/>
      <c r="AJ29" s="140"/>
      <c r="AK29" s="131"/>
      <c r="AL29" s="141"/>
      <c r="AM29" s="141"/>
      <c r="AN29" s="141"/>
      <c r="AO29" s="140"/>
      <c r="AP29" s="131"/>
      <c r="AQ29" s="141"/>
      <c r="AR29" s="141"/>
      <c r="AS29" s="141"/>
      <c r="AT29" s="141"/>
      <c r="AU29" s="140"/>
      <c r="AV29" s="95"/>
    </row>
    <row r="30" spans="1:48" s="96" customFormat="1" ht="93" x14ac:dyDescent="0.35">
      <c r="A30" s="131"/>
      <c r="B30" s="166" t="s">
        <v>51</v>
      </c>
      <c r="C30" s="166" t="s">
        <v>52</v>
      </c>
      <c r="D30" s="167" t="s">
        <v>126</v>
      </c>
      <c r="E30" s="134"/>
      <c r="F30" s="135" t="s">
        <v>54</v>
      </c>
      <c r="G30" s="135" t="s">
        <v>127</v>
      </c>
      <c r="H30" s="148" t="s">
        <v>174</v>
      </c>
      <c r="I30" s="165">
        <v>1</v>
      </c>
      <c r="J30" s="135" t="s">
        <v>112</v>
      </c>
      <c r="K30" s="135" t="s">
        <v>128</v>
      </c>
      <c r="L30" s="169">
        <v>1</v>
      </c>
      <c r="M30" s="169">
        <v>1</v>
      </c>
      <c r="N30" s="169">
        <v>1</v>
      </c>
      <c r="O30" s="169">
        <v>1</v>
      </c>
      <c r="P30" s="139">
        <v>1</v>
      </c>
      <c r="Q30" s="148" t="s">
        <v>109</v>
      </c>
      <c r="R30" s="135" t="s">
        <v>796</v>
      </c>
      <c r="S30" s="135" t="s">
        <v>121</v>
      </c>
      <c r="T30" s="135" t="s">
        <v>129</v>
      </c>
      <c r="U30" s="140"/>
      <c r="V30" s="131"/>
      <c r="W30" s="141"/>
      <c r="X30" s="141"/>
      <c r="Y30" s="141"/>
      <c r="Z30" s="140"/>
      <c r="AA30" s="131"/>
      <c r="AB30" s="141"/>
      <c r="AC30" s="141"/>
      <c r="AD30" s="141"/>
      <c r="AE30" s="140"/>
      <c r="AF30" s="131"/>
      <c r="AG30" s="141"/>
      <c r="AH30" s="141"/>
      <c r="AI30" s="141"/>
      <c r="AJ30" s="140"/>
      <c r="AK30" s="131"/>
      <c r="AL30" s="141"/>
      <c r="AM30" s="141"/>
      <c r="AN30" s="141"/>
      <c r="AO30" s="140"/>
      <c r="AP30" s="131"/>
      <c r="AQ30" s="141"/>
      <c r="AR30" s="141"/>
      <c r="AS30" s="141"/>
      <c r="AT30" s="141"/>
      <c r="AU30" s="140"/>
      <c r="AV30" s="95"/>
    </row>
    <row r="31" spans="1:48" s="96" customFormat="1" ht="93" x14ac:dyDescent="0.35">
      <c r="A31" s="131"/>
      <c r="B31" s="166" t="s">
        <v>51</v>
      </c>
      <c r="C31" s="166" t="s">
        <v>52</v>
      </c>
      <c r="D31" s="167" t="s">
        <v>797</v>
      </c>
      <c r="E31" s="134"/>
      <c r="F31" s="135" t="s">
        <v>60</v>
      </c>
      <c r="G31" s="135" t="s">
        <v>130</v>
      </c>
      <c r="H31" s="148" t="s">
        <v>798</v>
      </c>
      <c r="I31" s="137">
        <v>0</v>
      </c>
      <c r="J31" s="135" t="s">
        <v>115</v>
      </c>
      <c r="K31" s="135" t="s">
        <v>799</v>
      </c>
      <c r="L31" s="148">
        <v>0</v>
      </c>
      <c r="M31" s="148">
        <v>0</v>
      </c>
      <c r="N31" s="136">
        <v>1</v>
      </c>
      <c r="O31" s="148">
        <v>0</v>
      </c>
      <c r="P31" s="136">
        <v>1</v>
      </c>
      <c r="Q31" s="148" t="s">
        <v>109</v>
      </c>
      <c r="R31" s="135" t="s">
        <v>131</v>
      </c>
      <c r="S31" s="135" t="s">
        <v>6</v>
      </c>
      <c r="T31" s="135" t="s">
        <v>800</v>
      </c>
      <c r="U31" s="140"/>
      <c r="V31" s="131"/>
      <c r="W31" s="141"/>
      <c r="X31" s="141"/>
      <c r="Y31" s="141"/>
      <c r="Z31" s="140"/>
      <c r="AA31" s="131"/>
      <c r="AB31" s="141"/>
      <c r="AC31" s="141"/>
      <c r="AD31" s="141"/>
      <c r="AE31" s="140"/>
      <c r="AF31" s="131"/>
      <c r="AG31" s="141"/>
      <c r="AH31" s="141"/>
      <c r="AI31" s="141"/>
      <c r="AJ31" s="140"/>
      <c r="AK31" s="131"/>
      <c r="AL31" s="141"/>
      <c r="AM31" s="141"/>
      <c r="AN31" s="141"/>
      <c r="AO31" s="140"/>
      <c r="AP31" s="131"/>
      <c r="AQ31" s="141"/>
      <c r="AR31" s="141"/>
      <c r="AS31" s="141"/>
      <c r="AT31" s="141"/>
      <c r="AU31" s="140"/>
      <c r="AV31" s="95"/>
    </row>
    <row r="32" spans="1:48" s="96" customFormat="1" ht="93" x14ac:dyDescent="0.35">
      <c r="A32" s="131"/>
      <c r="B32" s="166" t="s">
        <v>51</v>
      </c>
      <c r="C32" s="166" t="s">
        <v>52</v>
      </c>
      <c r="D32" s="171" t="s">
        <v>161</v>
      </c>
      <c r="E32" s="134"/>
      <c r="F32" s="135" t="s">
        <v>54</v>
      </c>
      <c r="G32" s="144" t="s">
        <v>164</v>
      </c>
      <c r="H32" s="144" t="s">
        <v>801</v>
      </c>
      <c r="I32" s="172" t="s">
        <v>82</v>
      </c>
      <c r="J32" s="135" t="s">
        <v>115</v>
      </c>
      <c r="K32" s="144" t="s">
        <v>165</v>
      </c>
      <c r="L32" s="158">
        <v>0</v>
      </c>
      <c r="M32" s="158">
        <v>0</v>
      </c>
      <c r="N32" s="158">
        <v>0.01</v>
      </c>
      <c r="O32" s="158">
        <v>0</v>
      </c>
      <c r="P32" s="158">
        <v>0.01</v>
      </c>
      <c r="Q32" s="148" t="s">
        <v>109</v>
      </c>
      <c r="R32" s="135" t="s">
        <v>802</v>
      </c>
      <c r="S32" s="135" t="s">
        <v>163</v>
      </c>
      <c r="T32" s="135" t="s">
        <v>162</v>
      </c>
      <c r="U32" s="140"/>
      <c r="V32" s="131"/>
      <c r="W32" s="141"/>
      <c r="X32" s="141"/>
      <c r="Y32" s="141"/>
      <c r="Z32" s="140"/>
      <c r="AA32" s="131"/>
      <c r="AB32" s="141"/>
      <c r="AC32" s="141"/>
      <c r="AD32" s="141"/>
      <c r="AE32" s="140"/>
      <c r="AF32" s="131"/>
      <c r="AG32" s="141"/>
      <c r="AH32" s="141"/>
      <c r="AI32" s="141"/>
      <c r="AJ32" s="140"/>
      <c r="AK32" s="131"/>
      <c r="AL32" s="141"/>
      <c r="AM32" s="141"/>
      <c r="AN32" s="141"/>
      <c r="AO32" s="140"/>
      <c r="AP32" s="131"/>
      <c r="AQ32" s="141"/>
      <c r="AR32" s="141"/>
      <c r="AS32" s="141"/>
      <c r="AT32" s="141"/>
      <c r="AU32" s="140"/>
      <c r="AV32" s="95"/>
    </row>
    <row r="33" spans="1:48" s="96" customFormat="1" x14ac:dyDescent="0.35">
      <c r="A33" s="131"/>
      <c r="B33" s="173"/>
      <c r="C33" s="173"/>
      <c r="D33" s="171"/>
      <c r="E33" s="134"/>
      <c r="F33" s="142"/>
      <c r="G33" s="144"/>
      <c r="H33" s="144"/>
      <c r="I33" s="174"/>
      <c r="J33" s="144"/>
      <c r="K33" s="144"/>
      <c r="L33" s="158"/>
      <c r="M33" s="158"/>
      <c r="N33" s="158"/>
      <c r="O33" s="158"/>
      <c r="P33" s="158"/>
      <c r="Q33" s="144"/>
      <c r="R33" s="144"/>
      <c r="S33" s="144"/>
      <c r="T33" s="144"/>
      <c r="U33" s="140"/>
      <c r="V33" s="131"/>
      <c r="W33" s="141"/>
      <c r="X33" s="141"/>
      <c r="Y33" s="141"/>
      <c r="Z33" s="140"/>
      <c r="AA33" s="131"/>
      <c r="AB33" s="141"/>
      <c r="AC33" s="141"/>
      <c r="AD33" s="141"/>
      <c r="AE33" s="140"/>
      <c r="AF33" s="131"/>
      <c r="AG33" s="141"/>
      <c r="AH33" s="141"/>
      <c r="AI33" s="141"/>
      <c r="AJ33" s="140"/>
      <c r="AK33" s="131"/>
      <c r="AL33" s="141"/>
      <c r="AM33" s="141"/>
      <c r="AN33" s="141"/>
      <c r="AO33" s="140"/>
      <c r="AP33" s="131"/>
      <c r="AQ33" s="141"/>
      <c r="AR33" s="141"/>
      <c r="AS33" s="141"/>
      <c r="AT33" s="141"/>
      <c r="AU33" s="140"/>
      <c r="AV33" s="95"/>
    </row>
    <row r="34" spans="1:48" s="96" customFormat="1" x14ac:dyDescent="0.35">
      <c r="A34" s="131"/>
      <c r="B34" s="173"/>
      <c r="C34" s="173"/>
      <c r="D34" s="171"/>
      <c r="E34" s="134"/>
      <c r="F34" s="142"/>
      <c r="G34" s="144"/>
      <c r="H34" s="144"/>
      <c r="I34" s="174"/>
      <c r="J34" s="144"/>
      <c r="K34" s="144"/>
      <c r="L34" s="158"/>
      <c r="M34" s="158"/>
      <c r="N34" s="158"/>
      <c r="O34" s="158"/>
      <c r="P34" s="158"/>
      <c r="Q34" s="144"/>
      <c r="R34" s="144"/>
      <c r="S34" s="144"/>
      <c r="T34" s="144"/>
      <c r="U34" s="140"/>
      <c r="V34" s="131"/>
      <c r="W34" s="141"/>
      <c r="X34" s="141"/>
      <c r="Y34" s="141"/>
      <c r="Z34" s="140"/>
      <c r="AA34" s="131"/>
      <c r="AB34" s="141"/>
      <c r="AC34" s="141"/>
      <c r="AD34" s="141"/>
      <c r="AE34" s="140"/>
      <c r="AF34" s="131"/>
      <c r="AG34" s="141"/>
      <c r="AH34" s="141"/>
      <c r="AI34" s="141"/>
      <c r="AJ34" s="140"/>
      <c r="AK34" s="131"/>
      <c r="AL34" s="141"/>
      <c r="AM34" s="141"/>
      <c r="AN34" s="141"/>
      <c r="AO34" s="140"/>
      <c r="AP34" s="131"/>
      <c r="AQ34" s="141"/>
      <c r="AR34" s="141"/>
      <c r="AS34" s="141"/>
      <c r="AT34" s="141"/>
      <c r="AU34" s="140"/>
      <c r="AV34" s="95"/>
    </row>
    <row r="35" spans="1:48" s="96" customFormat="1" x14ac:dyDescent="0.35">
      <c r="A35" s="131"/>
      <c r="B35" s="173"/>
      <c r="C35" s="173"/>
      <c r="D35" s="171"/>
      <c r="E35" s="134"/>
      <c r="F35" s="142"/>
      <c r="G35" s="144"/>
      <c r="H35" s="144"/>
      <c r="I35" s="174"/>
      <c r="J35" s="144"/>
      <c r="K35" s="144"/>
      <c r="L35" s="158"/>
      <c r="M35" s="158"/>
      <c r="N35" s="158"/>
      <c r="O35" s="158"/>
      <c r="P35" s="158"/>
      <c r="Q35" s="144"/>
      <c r="R35" s="144"/>
      <c r="S35" s="144"/>
      <c r="T35" s="144"/>
      <c r="U35" s="140"/>
      <c r="V35" s="131"/>
      <c r="W35" s="141"/>
      <c r="X35" s="141"/>
      <c r="Y35" s="141"/>
      <c r="Z35" s="140"/>
      <c r="AA35" s="131"/>
      <c r="AB35" s="141"/>
      <c r="AC35" s="141"/>
      <c r="AD35" s="141"/>
      <c r="AE35" s="140"/>
      <c r="AF35" s="131"/>
      <c r="AG35" s="141"/>
      <c r="AH35" s="141"/>
      <c r="AI35" s="141"/>
      <c r="AJ35" s="140"/>
      <c r="AK35" s="131"/>
      <c r="AL35" s="141"/>
      <c r="AM35" s="141"/>
      <c r="AN35" s="141"/>
      <c r="AO35" s="140"/>
      <c r="AP35" s="131"/>
      <c r="AQ35" s="141"/>
      <c r="AR35" s="141"/>
      <c r="AS35" s="141"/>
      <c r="AT35" s="141"/>
      <c r="AU35" s="140"/>
      <c r="AV35" s="95"/>
    </row>
    <row r="36" spans="1:48" s="96" customFormat="1" x14ac:dyDescent="0.35">
      <c r="A36" s="131"/>
      <c r="B36" s="173"/>
      <c r="C36" s="173"/>
      <c r="D36" s="171"/>
      <c r="E36" s="134"/>
      <c r="F36" s="142"/>
      <c r="G36" s="144"/>
      <c r="H36" s="144"/>
      <c r="I36" s="174"/>
      <c r="J36" s="144"/>
      <c r="K36" s="144"/>
      <c r="L36" s="158"/>
      <c r="M36" s="158"/>
      <c r="N36" s="158"/>
      <c r="O36" s="158"/>
      <c r="P36" s="158"/>
      <c r="Q36" s="144"/>
      <c r="R36" s="144"/>
      <c r="S36" s="144"/>
      <c r="T36" s="144"/>
      <c r="U36" s="140"/>
      <c r="V36" s="131"/>
      <c r="W36" s="141"/>
      <c r="X36" s="141"/>
      <c r="Y36" s="141"/>
      <c r="Z36" s="140"/>
      <c r="AA36" s="131"/>
      <c r="AB36" s="141"/>
      <c r="AC36" s="141"/>
      <c r="AD36" s="141"/>
      <c r="AE36" s="140"/>
      <c r="AF36" s="131"/>
      <c r="AG36" s="141"/>
      <c r="AH36" s="141"/>
      <c r="AI36" s="141"/>
      <c r="AJ36" s="140"/>
      <c r="AK36" s="131"/>
      <c r="AL36" s="141"/>
      <c r="AM36" s="141"/>
      <c r="AN36" s="141"/>
      <c r="AO36" s="140"/>
      <c r="AP36" s="131"/>
      <c r="AQ36" s="141"/>
      <c r="AR36" s="141"/>
      <c r="AS36" s="141"/>
      <c r="AT36" s="141"/>
      <c r="AU36" s="140"/>
      <c r="AV36" s="95"/>
    </row>
    <row r="37" spans="1:48" s="96" customFormat="1" x14ac:dyDescent="0.35">
      <c r="A37" s="131"/>
      <c r="B37" s="173"/>
      <c r="C37" s="173"/>
      <c r="D37" s="171"/>
      <c r="E37" s="134"/>
      <c r="F37" s="142"/>
      <c r="G37" s="144"/>
      <c r="H37" s="144"/>
      <c r="I37" s="174"/>
      <c r="J37" s="144"/>
      <c r="K37" s="144"/>
      <c r="L37" s="158"/>
      <c r="M37" s="158"/>
      <c r="N37" s="158"/>
      <c r="O37" s="158"/>
      <c r="P37" s="158"/>
      <c r="Q37" s="144"/>
      <c r="R37" s="144"/>
      <c r="S37" s="144"/>
      <c r="T37" s="144"/>
      <c r="U37" s="140"/>
      <c r="V37" s="131"/>
      <c r="W37" s="141"/>
      <c r="X37" s="141"/>
      <c r="Y37" s="141"/>
      <c r="Z37" s="140"/>
      <c r="AA37" s="131"/>
      <c r="AB37" s="141"/>
      <c r="AC37" s="141"/>
      <c r="AD37" s="141"/>
      <c r="AE37" s="140"/>
      <c r="AF37" s="131"/>
      <c r="AG37" s="141"/>
      <c r="AH37" s="141"/>
      <c r="AI37" s="141"/>
      <c r="AJ37" s="140"/>
      <c r="AK37" s="131"/>
      <c r="AL37" s="141"/>
      <c r="AM37" s="141"/>
      <c r="AN37" s="141"/>
      <c r="AO37" s="140"/>
      <c r="AP37" s="131"/>
      <c r="AQ37" s="141"/>
      <c r="AR37" s="141"/>
      <c r="AS37" s="141"/>
      <c r="AT37" s="141"/>
      <c r="AU37" s="140"/>
      <c r="AV37" s="95"/>
    </row>
    <row r="38" spans="1:48" s="96" customFormat="1" x14ac:dyDescent="0.35">
      <c r="A38" s="131"/>
      <c r="B38" s="173"/>
      <c r="C38" s="173"/>
      <c r="D38" s="171"/>
      <c r="E38" s="134"/>
      <c r="F38" s="142"/>
      <c r="G38" s="144"/>
      <c r="H38" s="144"/>
      <c r="I38" s="174"/>
      <c r="J38" s="144"/>
      <c r="K38" s="144"/>
      <c r="L38" s="158"/>
      <c r="M38" s="158"/>
      <c r="N38" s="158"/>
      <c r="O38" s="158"/>
      <c r="P38" s="158"/>
      <c r="Q38" s="144"/>
      <c r="R38" s="144"/>
      <c r="S38" s="144"/>
      <c r="T38" s="144"/>
      <c r="U38" s="140"/>
      <c r="V38" s="131"/>
      <c r="W38" s="141"/>
      <c r="X38" s="141"/>
      <c r="Y38" s="141"/>
      <c r="Z38" s="140"/>
      <c r="AA38" s="131"/>
      <c r="AB38" s="141"/>
      <c r="AC38" s="141"/>
      <c r="AD38" s="141"/>
      <c r="AE38" s="140"/>
      <c r="AF38" s="131"/>
      <c r="AG38" s="141"/>
      <c r="AH38" s="141"/>
      <c r="AI38" s="141"/>
      <c r="AJ38" s="140"/>
      <c r="AK38" s="131"/>
      <c r="AL38" s="141"/>
      <c r="AM38" s="141"/>
      <c r="AN38" s="141"/>
      <c r="AO38" s="140"/>
      <c r="AP38" s="131"/>
      <c r="AQ38" s="141"/>
      <c r="AR38" s="141"/>
      <c r="AS38" s="141"/>
      <c r="AT38" s="141"/>
      <c r="AU38" s="140"/>
      <c r="AV38" s="95"/>
    </row>
    <row r="39" spans="1:48" s="96" customFormat="1" x14ac:dyDescent="0.35">
      <c r="A39" s="131"/>
      <c r="B39" s="173"/>
      <c r="C39" s="173"/>
      <c r="D39" s="146"/>
      <c r="E39" s="134"/>
      <c r="F39" s="142"/>
      <c r="G39" s="144"/>
      <c r="H39" s="144"/>
      <c r="I39" s="174"/>
      <c r="J39" s="144"/>
      <c r="K39" s="144"/>
      <c r="L39" s="158"/>
      <c r="M39" s="158"/>
      <c r="N39" s="158"/>
      <c r="O39" s="158"/>
      <c r="P39" s="158"/>
      <c r="Q39" s="144"/>
      <c r="R39" s="144"/>
      <c r="S39" s="144"/>
      <c r="T39" s="144"/>
      <c r="U39" s="140"/>
      <c r="V39" s="131"/>
      <c r="W39" s="141"/>
      <c r="X39" s="141"/>
      <c r="Y39" s="141"/>
      <c r="Z39" s="140"/>
      <c r="AA39" s="131"/>
      <c r="AB39" s="141"/>
      <c r="AC39" s="141"/>
      <c r="AD39" s="141"/>
      <c r="AE39" s="140"/>
      <c r="AF39" s="131"/>
      <c r="AG39" s="141"/>
      <c r="AH39" s="141"/>
      <c r="AI39" s="141"/>
      <c r="AJ39" s="140"/>
      <c r="AK39" s="131"/>
      <c r="AL39" s="141"/>
      <c r="AM39" s="141"/>
      <c r="AN39" s="141"/>
      <c r="AO39" s="140"/>
      <c r="AP39" s="131"/>
      <c r="AQ39" s="141"/>
      <c r="AR39" s="141"/>
      <c r="AS39" s="141"/>
      <c r="AT39" s="141"/>
      <c r="AU39" s="140"/>
      <c r="AV39" s="95"/>
    </row>
    <row r="40" spans="1:48" s="96" customFormat="1" x14ac:dyDescent="0.35">
      <c r="A40" s="131"/>
      <c r="B40" s="175"/>
      <c r="C40" s="175"/>
      <c r="D40" s="176"/>
      <c r="E40" s="134"/>
      <c r="F40" s="161"/>
      <c r="G40" s="141"/>
      <c r="H40" s="141"/>
      <c r="I40" s="102"/>
      <c r="J40" s="161"/>
      <c r="K40" s="141"/>
      <c r="L40" s="141"/>
      <c r="M40" s="141"/>
      <c r="N40" s="141"/>
      <c r="O40" s="141"/>
      <c r="P40" s="141"/>
      <c r="Q40" s="161"/>
      <c r="R40" s="141"/>
      <c r="S40" s="141"/>
      <c r="T40" s="141"/>
      <c r="U40" s="140"/>
      <c r="V40" s="131">
        <f t="shared" si="10"/>
        <v>0</v>
      </c>
      <c r="W40" s="141"/>
      <c r="X40" s="141" t="e">
        <f t="shared" si="11"/>
        <v>#DIV/0!</v>
      </c>
      <c r="Y40" s="141"/>
      <c r="Z40" s="140"/>
      <c r="AA40" s="131">
        <f t="shared" si="12"/>
        <v>0</v>
      </c>
      <c r="AB40" s="141"/>
      <c r="AC40" s="141" t="e">
        <f t="shared" si="13"/>
        <v>#DIV/0!</v>
      </c>
      <c r="AD40" s="141"/>
      <c r="AE40" s="140"/>
      <c r="AF40" s="131">
        <f t="shared" si="14"/>
        <v>0</v>
      </c>
      <c r="AG40" s="141"/>
      <c r="AH40" s="141" t="e">
        <f t="shared" si="15"/>
        <v>#DIV/0!</v>
      </c>
      <c r="AI40" s="141"/>
      <c r="AJ40" s="140"/>
      <c r="AK40" s="131">
        <f t="shared" si="16"/>
        <v>0</v>
      </c>
      <c r="AL40" s="141"/>
      <c r="AM40" s="141" t="e">
        <f t="shared" si="17"/>
        <v>#DIV/0!</v>
      </c>
      <c r="AN40" s="141"/>
      <c r="AO40" s="140"/>
      <c r="AP40" s="131"/>
      <c r="AQ40" s="141">
        <f t="shared" si="18"/>
        <v>0</v>
      </c>
      <c r="AR40" s="141"/>
      <c r="AS40" s="141" t="e">
        <f t="shared" si="19"/>
        <v>#DIV/0!</v>
      </c>
      <c r="AT40" s="141"/>
      <c r="AU40" s="140"/>
      <c r="AV40" s="95"/>
    </row>
    <row r="41" spans="1:48" s="96" customFormat="1" x14ac:dyDescent="0.35">
      <c r="A41" s="131"/>
      <c r="B41" s="175"/>
      <c r="C41" s="177"/>
      <c r="D41" s="176"/>
      <c r="E41" s="134"/>
      <c r="F41" s="161"/>
      <c r="G41" s="141"/>
      <c r="H41" s="141"/>
      <c r="I41" s="102"/>
      <c r="J41" s="161"/>
      <c r="K41" s="141"/>
      <c r="L41" s="141"/>
      <c r="M41" s="141"/>
      <c r="N41" s="141"/>
      <c r="O41" s="141"/>
      <c r="P41" s="141"/>
      <c r="Q41" s="161"/>
      <c r="R41" s="141"/>
      <c r="S41" s="141"/>
      <c r="T41" s="141"/>
      <c r="U41" s="140"/>
      <c r="V41" s="131">
        <f t="shared" si="10"/>
        <v>0</v>
      </c>
      <c r="W41" s="141"/>
      <c r="X41" s="141" t="e">
        <f t="shared" si="11"/>
        <v>#DIV/0!</v>
      </c>
      <c r="Y41" s="141"/>
      <c r="Z41" s="140"/>
      <c r="AA41" s="131">
        <f t="shared" si="12"/>
        <v>0</v>
      </c>
      <c r="AB41" s="141"/>
      <c r="AC41" s="141" t="e">
        <f t="shared" si="13"/>
        <v>#DIV/0!</v>
      </c>
      <c r="AD41" s="141"/>
      <c r="AE41" s="140"/>
      <c r="AF41" s="131">
        <f t="shared" si="14"/>
        <v>0</v>
      </c>
      <c r="AG41" s="141"/>
      <c r="AH41" s="141" t="e">
        <f t="shared" si="15"/>
        <v>#DIV/0!</v>
      </c>
      <c r="AI41" s="141"/>
      <c r="AJ41" s="140"/>
      <c r="AK41" s="131">
        <f t="shared" si="16"/>
        <v>0</v>
      </c>
      <c r="AL41" s="141"/>
      <c r="AM41" s="141" t="e">
        <f t="shared" si="17"/>
        <v>#DIV/0!</v>
      </c>
      <c r="AN41" s="141"/>
      <c r="AO41" s="140"/>
      <c r="AP41" s="131"/>
      <c r="AQ41" s="141">
        <f t="shared" si="18"/>
        <v>0</v>
      </c>
      <c r="AR41" s="141"/>
      <c r="AS41" s="141" t="e">
        <f t="shared" si="19"/>
        <v>#DIV/0!</v>
      </c>
      <c r="AT41" s="141"/>
      <c r="AU41" s="140"/>
      <c r="AV41" s="95"/>
    </row>
    <row r="42" spans="1:48" s="96" customFormat="1" x14ac:dyDescent="0.35">
      <c r="A42" s="178"/>
      <c r="B42" s="177"/>
      <c r="C42" s="177"/>
      <c r="D42" s="179"/>
      <c r="E42" s="180"/>
      <c r="F42" s="181"/>
      <c r="G42" s="182"/>
      <c r="H42" s="182"/>
      <c r="I42" s="183"/>
      <c r="J42" s="181"/>
      <c r="K42" s="182"/>
      <c r="L42" s="182"/>
      <c r="M42" s="182"/>
      <c r="N42" s="182"/>
      <c r="O42" s="182"/>
      <c r="P42" s="182"/>
      <c r="Q42" s="181"/>
      <c r="R42" s="182"/>
      <c r="S42" s="182"/>
      <c r="T42" s="182"/>
      <c r="U42" s="184"/>
      <c r="V42" s="178">
        <f t="shared" si="10"/>
        <v>0</v>
      </c>
      <c r="W42" s="182"/>
      <c r="X42" s="182" t="e">
        <f t="shared" si="11"/>
        <v>#DIV/0!</v>
      </c>
      <c r="Y42" s="182"/>
      <c r="Z42" s="184"/>
      <c r="AA42" s="178">
        <f t="shared" si="12"/>
        <v>0</v>
      </c>
      <c r="AB42" s="182"/>
      <c r="AC42" s="182" t="e">
        <f t="shared" si="13"/>
        <v>#DIV/0!</v>
      </c>
      <c r="AD42" s="182"/>
      <c r="AE42" s="184"/>
      <c r="AF42" s="178">
        <f t="shared" si="14"/>
        <v>0</v>
      </c>
      <c r="AG42" s="182"/>
      <c r="AH42" s="182" t="e">
        <f t="shared" si="15"/>
        <v>#DIV/0!</v>
      </c>
      <c r="AI42" s="182"/>
      <c r="AJ42" s="184"/>
      <c r="AK42" s="178">
        <f t="shared" si="16"/>
        <v>0</v>
      </c>
      <c r="AL42" s="182"/>
      <c r="AM42" s="182" t="e">
        <f t="shared" si="17"/>
        <v>#DIV/0!</v>
      </c>
      <c r="AN42" s="182"/>
      <c r="AO42" s="184"/>
      <c r="AP42" s="178"/>
      <c r="AQ42" s="182">
        <f t="shared" si="18"/>
        <v>0</v>
      </c>
      <c r="AR42" s="182"/>
      <c r="AS42" s="182" t="e">
        <f t="shared" si="19"/>
        <v>#DIV/0!</v>
      </c>
      <c r="AT42" s="182"/>
      <c r="AU42" s="184"/>
      <c r="AV42" s="95"/>
    </row>
    <row r="43" spans="1:48" s="108" customFormat="1" x14ac:dyDescent="0.35">
      <c r="A43" s="185"/>
      <c r="B43" s="186"/>
      <c r="C43" s="187" t="s">
        <v>132</v>
      </c>
      <c r="D43" s="185"/>
      <c r="E43" s="188">
        <f>SUM(E23:E42)</f>
        <v>0</v>
      </c>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97"/>
    </row>
    <row r="44" spans="1:48" ht="16" thickBot="1" x14ac:dyDescent="0.4">
      <c r="A44" s="189"/>
      <c r="B44" s="844" t="s">
        <v>133</v>
      </c>
      <c r="C44" s="845"/>
      <c r="D44" s="846"/>
      <c r="E44" s="190">
        <f>+E43+E22</f>
        <v>0</v>
      </c>
      <c r="F44" s="191"/>
      <c r="G44" s="192"/>
      <c r="H44" s="192"/>
      <c r="I44" s="193"/>
      <c r="J44" s="192"/>
      <c r="K44" s="192"/>
      <c r="L44" s="192"/>
      <c r="M44" s="192"/>
      <c r="N44" s="192"/>
      <c r="O44" s="192"/>
      <c r="P44" s="192"/>
      <c r="Q44" s="192"/>
      <c r="R44" s="192"/>
      <c r="S44" s="192"/>
      <c r="T44" s="192"/>
      <c r="U44" s="192"/>
      <c r="V44" s="189"/>
      <c r="W44" s="194" t="s">
        <v>134</v>
      </c>
      <c r="X44" s="195" t="e">
        <f>AVERAGE(X16:X42)</f>
        <v>#DIV/0!</v>
      </c>
      <c r="Y44" s="191"/>
      <c r="Z44" s="192"/>
      <c r="AA44" s="189"/>
      <c r="AB44" s="196" t="s">
        <v>135</v>
      </c>
      <c r="AC44" s="197" t="e">
        <f>AVERAGE(AC16:AC42)</f>
        <v>#DIV/0!</v>
      </c>
      <c r="AD44" s="191"/>
      <c r="AE44" s="192"/>
      <c r="AF44" s="189"/>
      <c r="AG44" s="198" t="s">
        <v>136</v>
      </c>
      <c r="AH44" s="199" t="e">
        <f>AVERAGE(AH16:AH42)</f>
        <v>#DIV/0!</v>
      </c>
      <c r="AI44" s="191"/>
      <c r="AJ44" s="192"/>
      <c r="AK44" s="189"/>
      <c r="AL44" s="200" t="s">
        <v>137</v>
      </c>
      <c r="AM44" s="200" t="e">
        <f>AVERAGE(AM16:AM42)</f>
        <v>#DIV/0!</v>
      </c>
      <c r="AN44" s="201"/>
      <c r="AO44" s="192"/>
      <c r="AP44" s="873" t="s">
        <v>138</v>
      </c>
      <c r="AQ44" s="874"/>
      <c r="AR44" s="875"/>
      <c r="AS44" s="202" t="e">
        <f>AVERAGE(AS16:AS42)</f>
        <v>#DIV/0!</v>
      </c>
      <c r="AT44" s="192"/>
      <c r="AU44" s="192"/>
    </row>
    <row r="45" spans="1:48" x14ac:dyDescent="0.35">
      <c r="B45" s="204"/>
      <c r="C45" s="204"/>
      <c r="D45" s="192"/>
      <c r="E45" s="192"/>
      <c r="W45" s="192"/>
      <c r="X45" s="192"/>
      <c r="AB45" s="192"/>
      <c r="AC45" s="192"/>
      <c r="AG45" s="192"/>
      <c r="AH45" s="192"/>
      <c r="AL45" s="192"/>
      <c r="AM45" s="192"/>
      <c r="AO45" s="192"/>
      <c r="AP45" s="192"/>
      <c r="AQ45" s="192"/>
      <c r="AR45" s="192"/>
      <c r="AS45" s="192"/>
    </row>
    <row r="47" spans="1:48" ht="16" thickBot="1" x14ac:dyDescent="0.4">
      <c r="D47" s="207"/>
      <c r="E47" s="207"/>
      <c r="F47" s="207"/>
      <c r="G47" s="207"/>
      <c r="H47" s="207"/>
      <c r="I47" s="208"/>
      <c r="J47" s="207"/>
      <c r="K47" s="207"/>
      <c r="L47" s="207"/>
      <c r="M47" s="207"/>
      <c r="N47" s="207"/>
      <c r="O47" s="207"/>
      <c r="P47" s="207"/>
    </row>
    <row r="48" spans="1:48" ht="16" thickBot="1" x14ac:dyDescent="0.4">
      <c r="C48" s="209"/>
      <c r="D48" s="841" t="s">
        <v>139</v>
      </c>
      <c r="E48" s="842"/>
      <c r="F48" s="841" t="s">
        <v>140</v>
      </c>
      <c r="G48" s="843"/>
      <c r="H48" s="843"/>
      <c r="I48" s="842"/>
      <c r="J48" s="841" t="s">
        <v>141</v>
      </c>
      <c r="K48" s="843"/>
      <c r="L48" s="843"/>
      <c r="M48" s="843"/>
      <c r="N48" s="843"/>
      <c r="O48" s="843"/>
      <c r="P48" s="842"/>
      <c r="Q48" s="210"/>
    </row>
    <row r="49" spans="3:17" x14ac:dyDescent="0.35">
      <c r="C49" s="209"/>
      <c r="D49" s="819" t="s">
        <v>142</v>
      </c>
      <c r="E49" s="820"/>
      <c r="F49" s="823" t="s">
        <v>143</v>
      </c>
      <c r="G49" s="824"/>
      <c r="H49" s="824"/>
      <c r="I49" s="820"/>
      <c r="J49" s="826" t="s">
        <v>144</v>
      </c>
      <c r="K49" s="827"/>
      <c r="L49" s="827"/>
      <c r="M49" s="827"/>
      <c r="N49" s="827"/>
      <c r="O49" s="827"/>
      <c r="P49" s="828"/>
      <c r="Q49" s="210"/>
    </row>
    <row r="50" spans="3:17" ht="16" thickBot="1" x14ac:dyDescent="0.4">
      <c r="C50" s="209"/>
      <c r="D50" s="821"/>
      <c r="E50" s="822"/>
      <c r="F50" s="821"/>
      <c r="G50" s="825"/>
      <c r="H50" s="825"/>
      <c r="I50" s="822"/>
      <c r="J50" s="816" t="s">
        <v>145</v>
      </c>
      <c r="K50" s="817"/>
      <c r="L50" s="817"/>
      <c r="M50" s="817"/>
      <c r="N50" s="817"/>
      <c r="O50" s="817"/>
      <c r="P50" s="818"/>
      <c r="Q50" s="210"/>
    </row>
    <row r="51" spans="3:17" x14ac:dyDescent="0.35">
      <c r="D51" s="192"/>
      <c r="E51" s="192"/>
      <c r="F51" s="192"/>
      <c r="G51" s="192"/>
      <c r="H51" s="192"/>
      <c r="I51" s="193"/>
      <c r="J51" s="192"/>
      <c r="K51" s="192"/>
      <c r="L51" s="192"/>
      <c r="M51" s="192"/>
      <c r="N51" s="192"/>
      <c r="O51" s="192"/>
      <c r="P51" s="192"/>
    </row>
    <row r="103" spans="6:17" x14ac:dyDescent="0.35">
      <c r="F103" s="203" t="s">
        <v>146</v>
      </c>
      <c r="J103" s="203" t="s">
        <v>115</v>
      </c>
      <c r="Q103" s="203" t="s">
        <v>147</v>
      </c>
    </row>
    <row r="104" spans="6:17" x14ac:dyDescent="0.35">
      <c r="F104" s="203" t="s">
        <v>148</v>
      </c>
      <c r="J104" s="203" t="s">
        <v>112</v>
      </c>
      <c r="Q104" s="203" t="s">
        <v>109</v>
      </c>
    </row>
    <row r="105" spans="6:17" x14ac:dyDescent="0.35">
      <c r="F105" s="203" t="s">
        <v>149</v>
      </c>
      <c r="J105" s="203" t="s">
        <v>107</v>
      </c>
      <c r="Q105" s="203" t="s">
        <v>150</v>
      </c>
    </row>
    <row r="106" spans="6:17" x14ac:dyDescent="0.35">
      <c r="F106" s="203" t="s">
        <v>151</v>
      </c>
      <c r="J106" s="203" t="s">
        <v>152</v>
      </c>
    </row>
  </sheetData>
  <autoFilter ref="A14:AV32" xr:uid="{470DECC5-0EC4-43BF-87DD-C19C17C1BB14}"/>
  <mergeCells count="39">
    <mergeCell ref="V1:W2"/>
    <mergeCell ref="C3:H3"/>
    <mergeCell ref="C4:H4"/>
    <mergeCell ref="C5:H5"/>
    <mergeCell ref="C6:H6"/>
    <mergeCell ref="AP44:AR44"/>
    <mergeCell ref="AP12:AU12"/>
    <mergeCell ref="AP13:AU13"/>
    <mergeCell ref="V12:Z12"/>
    <mergeCell ref="AA12:AE12"/>
    <mergeCell ref="AF12:AJ12"/>
    <mergeCell ref="AK12:AO12"/>
    <mergeCell ref="V13:Z13"/>
    <mergeCell ref="AA13:AE13"/>
    <mergeCell ref="AF13:AJ13"/>
    <mergeCell ref="AK13:AO13"/>
    <mergeCell ref="A6:B6"/>
    <mergeCell ref="A5:B5"/>
    <mergeCell ref="A4:B4"/>
    <mergeCell ref="L5:O5"/>
    <mergeCell ref="L7:O7"/>
    <mergeCell ref="L6:O6"/>
    <mergeCell ref="C7:H7"/>
    <mergeCell ref="J50:P50"/>
    <mergeCell ref="D49:E50"/>
    <mergeCell ref="F49:I50"/>
    <mergeCell ref="J49:P49"/>
    <mergeCell ref="A1:U1"/>
    <mergeCell ref="A2:U2"/>
    <mergeCell ref="J3:O3"/>
    <mergeCell ref="L4:O4"/>
    <mergeCell ref="D48:E48"/>
    <mergeCell ref="F48:I48"/>
    <mergeCell ref="J48:P48"/>
    <mergeCell ref="B44:D44"/>
    <mergeCell ref="A12:C13"/>
    <mergeCell ref="D12:U13"/>
    <mergeCell ref="A3:B3"/>
    <mergeCell ref="A7:B7"/>
  </mergeCells>
  <dataValidations count="8">
    <dataValidation type="list" allowBlank="1" showInputMessage="1" showErrorMessage="1" sqref="F40:F42" xr:uid="{00000000-0002-0000-0000-000000000000}">
      <formula1>$F$103:$F$106</formula1>
    </dataValidation>
    <dataValidation type="list" allowBlank="1" showInputMessage="1" showErrorMessage="1" sqref="J40:J42" xr:uid="{00000000-0002-0000-0000-000001000000}">
      <formula1>$J$103:$J$106</formula1>
    </dataValidation>
    <dataValidation type="list" allowBlank="1" showInputMessage="1" showErrorMessage="1" sqref="Q40:Q42" xr:uid="{00000000-0002-0000-0000-000002000000}">
      <formula1>$Q$103:$Q$105</formula1>
    </dataValidation>
    <dataValidation type="list" allowBlank="1" showInputMessage="1" showErrorMessage="1" sqref="F15:F39" xr:uid="{8606BEEA-439B-4F29-BFC9-3093589E53DC}">
      <formula1>$CR$10:$CR$11</formula1>
    </dataValidation>
    <dataValidation type="list" allowBlank="1" showInputMessage="1" showErrorMessage="1" sqref="J15:J39" xr:uid="{17683050-6157-4EBE-A84C-213F91EC391D}">
      <formula1>$CS$10:$CS$13</formula1>
    </dataValidation>
    <dataValidation type="list" allowBlank="1" showInputMessage="1" showErrorMessage="1" sqref="Q15 Q18:Q39" xr:uid="{113B9725-8824-4FB2-9EE4-11C16CCFF460}">
      <formula1>$CT$10:$CT$12</formula1>
    </dataValidation>
    <dataValidation type="list" allowBlank="1" showInputMessage="1" showErrorMessage="1" sqref="B15:B39" xr:uid="{3AA26133-58AA-4C8E-A71F-72686AAF8359}">
      <formula1>$CQ$10:$CQ$16</formula1>
    </dataValidation>
    <dataValidation type="list" allowBlank="1" showInputMessage="1" showErrorMessage="1" sqref="C15:C39" xr:uid="{6CF3E09C-2EC0-4630-A306-508845CBF9A1}">
      <formula1>$CP$10:$CP$14</formula1>
    </dataValidation>
  </dataValidations>
  <pageMargins left="0.7" right="0.7" top="0.75" bottom="0.75" header="0.3" footer="0.3"/>
  <pageSetup scale="10"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D87D5-E752-4330-8988-36A2145B164D}">
  <dimension ref="A1:AV84"/>
  <sheetViews>
    <sheetView view="pageBreakPreview" zoomScale="70" zoomScaleNormal="70" zoomScaleSheetLayoutView="70" workbookViewId="0">
      <selection sqref="A1:U1"/>
    </sheetView>
  </sheetViews>
  <sheetFormatPr baseColWidth="10" defaultColWidth="0" defaultRowHeight="14.5" customHeight="1" zeroHeight="1" x14ac:dyDescent="0.35"/>
  <cols>
    <col min="1" max="1" width="15" style="1" customWidth="1"/>
    <col min="2" max="2" width="30.26953125" style="28" customWidth="1"/>
    <col min="3" max="3" width="34.54296875" style="28" customWidth="1"/>
    <col min="4" max="4" width="52.1796875" style="1" customWidth="1"/>
    <col min="5" max="5" width="18.7265625" style="1" customWidth="1"/>
    <col min="6" max="6" width="21.453125" style="1" customWidth="1"/>
    <col min="7" max="7" width="23.54296875" style="1" customWidth="1"/>
    <col min="8" max="8" width="25.7265625" style="1" customWidth="1"/>
    <col min="9" max="9" width="11.453125" style="2" customWidth="1"/>
    <col min="10" max="10" width="28.453125" style="1" customWidth="1"/>
    <col min="11" max="11" width="25.453125" style="1" customWidth="1"/>
    <col min="12" max="15" width="11.453125" style="1" customWidth="1"/>
    <col min="16" max="16" width="17.26953125" style="1" customWidth="1"/>
    <col min="17" max="17" width="14.54296875" style="1" customWidth="1"/>
    <col min="18" max="18" width="17.26953125" style="1" customWidth="1"/>
    <col min="19" max="19" width="21.54296875" style="1" customWidth="1"/>
    <col min="20" max="20" width="19.7265625" style="1" customWidth="1"/>
    <col min="21" max="21" width="29.1796875" style="1" customWidth="1"/>
    <col min="22" max="22" width="34" style="1" customWidth="1"/>
    <col min="23" max="23" width="15.54296875" style="1" customWidth="1"/>
    <col min="24" max="24" width="14.81640625" style="1" customWidth="1"/>
    <col min="25" max="25" width="22.54296875" style="1" customWidth="1"/>
    <col min="26" max="26" width="17.453125" style="1" customWidth="1"/>
    <col min="27" max="27" width="14.54296875" style="1" customWidth="1"/>
    <col min="28" max="28" width="14.7265625" style="1" customWidth="1"/>
    <col min="29" max="29" width="14.81640625" style="1" customWidth="1"/>
    <col min="30" max="30" width="25.7265625" style="1" customWidth="1"/>
    <col min="31" max="31" width="17.54296875" style="1" customWidth="1"/>
    <col min="32" max="32" width="18.1796875" style="1" customWidth="1"/>
    <col min="33" max="33" width="16.1796875" style="1" customWidth="1"/>
    <col min="34" max="34" width="15.81640625" style="1" customWidth="1"/>
    <col min="35" max="35" width="25.7265625" style="1" customWidth="1"/>
    <col min="36" max="36" width="17.81640625" style="1" customWidth="1"/>
    <col min="37" max="37" width="16.54296875" style="1" customWidth="1"/>
    <col min="38" max="38" width="16.453125" style="1" customWidth="1"/>
    <col min="39" max="39" width="19.26953125" style="1" customWidth="1"/>
    <col min="40" max="40" width="25.7265625" style="1" customWidth="1"/>
    <col min="41" max="41" width="18.453125" style="1" customWidth="1"/>
    <col min="42" max="42" width="14.81640625" style="1" customWidth="1"/>
    <col min="43" max="43" width="15" style="1" customWidth="1"/>
    <col min="44" max="44" width="16" style="1" customWidth="1"/>
    <col min="45" max="45" width="12.81640625" style="1" customWidth="1"/>
    <col min="46" max="46" width="25.7265625" style="1" customWidth="1"/>
    <col min="47" max="47" width="17.1796875" style="1" customWidth="1"/>
    <col min="48" max="48" width="11.453125" style="1" hidden="1" customWidth="1"/>
    <col min="49" max="16384" width="11.453125" style="1" hidden="1"/>
  </cols>
  <sheetData>
    <row r="1" spans="1:48" s="3" customFormat="1" ht="78" customHeight="1" thickBot="1" x14ac:dyDescent="0.4">
      <c r="A1" s="718" t="s">
        <v>687</v>
      </c>
      <c r="B1" s="719"/>
      <c r="C1" s="719"/>
      <c r="D1" s="719"/>
      <c r="E1" s="719"/>
      <c r="F1" s="719"/>
      <c r="G1" s="719"/>
      <c r="H1" s="719"/>
      <c r="I1" s="719"/>
      <c r="J1" s="719"/>
      <c r="K1" s="719"/>
      <c r="L1" s="719"/>
      <c r="M1" s="719"/>
      <c r="N1" s="719"/>
      <c r="O1" s="719"/>
      <c r="P1" s="719"/>
      <c r="Q1" s="719"/>
      <c r="R1" s="719"/>
      <c r="S1" s="719"/>
      <c r="T1" s="719"/>
      <c r="U1" s="720"/>
      <c r="V1" s="721" t="s">
        <v>1</v>
      </c>
      <c r="W1" s="722"/>
      <c r="X1" s="20"/>
    </row>
    <row r="2" spans="1:48" s="33" customFormat="1" ht="36" customHeight="1" thickBot="1" x14ac:dyDescent="0.4">
      <c r="A2" s="725" t="s">
        <v>2</v>
      </c>
      <c r="B2" s="726"/>
      <c r="C2" s="726"/>
      <c r="D2" s="726"/>
      <c r="E2" s="726"/>
      <c r="F2" s="726"/>
      <c r="G2" s="726"/>
      <c r="H2" s="726"/>
      <c r="I2" s="727"/>
      <c r="J2" s="727"/>
      <c r="K2" s="727"/>
      <c r="L2" s="727"/>
      <c r="M2" s="727"/>
      <c r="N2" s="727"/>
      <c r="O2" s="727"/>
      <c r="P2" s="727"/>
      <c r="Q2" s="727"/>
      <c r="R2" s="727"/>
      <c r="S2" s="727"/>
      <c r="T2" s="727"/>
      <c r="U2" s="728"/>
      <c r="V2" s="723"/>
      <c r="W2" s="724"/>
      <c r="X2" s="48"/>
    </row>
    <row r="3" spans="1:48" s="33" customFormat="1" ht="18" customHeight="1" x14ac:dyDescent="0.35">
      <c r="A3" s="729" t="s">
        <v>3</v>
      </c>
      <c r="B3" s="730"/>
      <c r="C3" s="731">
        <v>2021</v>
      </c>
      <c r="D3" s="731"/>
      <c r="E3" s="731"/>
      <c r="F3" s="731"/>
      <c r="G3" s="731"/>
      <c r="H3" s="732"/>
      <c r="I3" s="23"/>
      <c r="J3" s="733" t="s">
        <v>4</v>
      </c>
      <c r="K3" s="734"/>
      <c r="L3" s="734"/>
      <c r="M3" s="734"/>
      <c r="N3" s="734"/>
      <c r="O3" s="735"/>
      <c r="P3" s="49"/>
      <c r="Q3" s="49"/>
      <c r="R3" s="49"/>
      <c r="S3" s="49"/>
      <c r="T3" s="49"/>
      <c r="U3" s="49"/>
      <c r="V3" s="49"/>
      <c r="W3" s="49"/>
    </row>
    <row r="4" spans="1:48" s="33" customFormat="1" ht="26.5" customHeight="1" x14ac:dyDescent="0.35">
      <c r="A4" s="701" t="s">
        <v>5</v>
      </c>
      <c r="B4" s="702"/>
      <c r="C4" s="713" t="s">
        <v>688</v>
      </c>
      <c r="D4" s="714"/>
      <c r="E4" s="714"/>
      <c r="F4" s="714"/>
      <c r="G4" s="714"/>
      <c r="H4" s="715"/>
      <c r="I4" s="23"/>
      <c r="J4" s="612" t="s">
        <v>7</v>
      </c>
      <c r="K4" s="91" t="s">
        <v>8</v>
      </c>
      <c r="L4" s="716" t="s">
        <v>9</v>
      </c>
      <c r="M4" s="716"/>
      <c r="N4" s="716"/>
      <c r="O4" s="717"/>
    </row>
    <row r="5" spans="1:48" s="33" customFormat="1" ht="26.5" customHeight="1" thickBot="1" x14ac:dyDescent="0.4">
      <c r="A5" s="701" t="s">
        <v>10</v>
      </c>
      <c r="B5" s="702"/>
      <c r="C5" s="911" t="s">
        <v>689</v>
      </c>
      <c r="D5" s="911"/>
      <c r="E5" s="911"/>
      <c r="F5" s="911"/>
      <c r="G5" s="911"/>
      <c r="H5" s="912"/>
      <c r="I5" s="23"/>
      <c r="J5" s="235">
        <v>1</v>
      </c>
      <c r="K5" s="317"/>
      <c r="L5" s="705" t="s">
        <v>12</v>
      </c>
      <c r="M5" s="706"/>
      <c r="N5" s="706"/>
      <c r="O5" s="707"/>
    </row>
    <row r="6" spans="1:48" s="33" customFormat="1" ht="26.5" customHeight="1" thickBot="1" x14ac:dyDescent="0.4">
      <c r="A6" s="701" t="s">
        <v>13</v>
      </c>
      <c r="B6" s="702"/>
      <c r="C6" s="911" t="s">
        <v>690</v>
      </c>
      <c r="D6" s="911"/>
      <c r="E6" s="911"/>
      <c r="F6" s="911"/>
      <c r="G6" s="911"/>
      <c r="H6" s="912"/>
      <c r="I6" s="23"/>
      <c r="J6" s="235"/>
      <c r="K6" s="317"/>
      <c r="L6" s="705"/>
      <c r="M6" s="706"/>
      <c r="N6" s="706"/>
      <c r="O6" s="707"/>
    </row>
    <row r="7" spans="1:48" s="33" customFormat="1" ht="26.5" customHeight="1" thickBot="1" x14ac:dyDescent="0.4">
      <c r="A7" s="708" t="s">
        <v>15</v>
      </c>
      <c r="B7" s="709"/>
      <c r="C7" s="911" t="s">
        <v>691</v>
      </c>
      <c r="D7" s="911"/>
      <c r="E7" s="911"/>
      <c r="F7" s="911"/>
      <c r="G7" s="911"/>
      <c r="H7" s="912"/>
      <c r="I7" s="23"/>
      <c r="J7" s="237"/>
      <c r="K7" s="69"/>
      <c r="L7" s="710"/>
      <c r="M7" s="711"/>
      <c r="N7" s="711"/>
      <c r="O7" s="712"/>
    </row>
    <row r="8" spans="1:48" s="33" customFormat="1" x14ac:dyDescent="0.35">
      <c r="A8" s="49"/>
      <c r="B8" s="52"/>
      <c r="C8" s="52"/>
      <c r="D8" s="49"/>
      <c r="E8" s="49"/>
      <c r="F8" s="49"/>
      <c r="G8" s="49"/>
      <c r="H8" s="49"/>
      <c r="I8" s="62"/>
      <c r="J8" s="3"/>
    </row>
    <row r="9" spans="1:48" s="33" customFormat="1" x14ac:dyDescent="0.35">
      <c r="B9" s="53"/>
      <c r="C9" s="53"/>
      <c r="I9" s="24"/>
      <c r="J9" s="3"/>
    </row>
    <row r="10" spans="1:48" s="33" customFormat="1" x14ac:dyDescent="0.35">
      <c r="B10" s="53"/>
      <c r="C10" s="53"/>
      <c r="I10" s="24"/>
      <c r="J10" s="3"/>
    </row>
    <row r="11" spans="1:48" s="33" customFormat="1" ht="15" thickBot="1" x14ac:dyDescent="0.4">
      <c r="A11" s="54"/>
      <c r="B11" s="55"/>
      <c r="C11" s="55"/>
      <c r="D11" s="54"/>
      <c r="E11" s="54"/>
      <c r="F11" s="54"/>
      <c r="G11" s="54"/>
      <c r="H11" s="54"/>
      <c r="I11" s="63"/>
      <c r="J11" s="239"/>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row>
    <row r="12" spans="1:48" s="33" customFormat="1" x14ac:dyDescent="0.35">
      <c r="A12" s="680" t="s">
        <v>17</v>
      </c>
      <c r="B12" s="681"/>
      <c r="C12" s="682"/>
      <c r="D12" s="686" t="s">
        <v>18</v>
      </c>
      <c r="E12" s="687"/>
      <c r="F12" s="687"/>
      <c r="G12" s="687"/>
      <c r="H12" s="687"/>
      <c r="I12" s="687"/>
      <c r="J12" s="687"/>
      <c r="K12" s="687"/>
      <c r="L12" s="687"/>
      <c r="M12" s="687"/>
      <c r="N12" s="687"/>
      <c r="O12" s="687"/>
      <c r="P12" s="687"/>
      <c r="Q12" s="687"/>
      <c r="R12" s="687"/>
      <c r="S12" s="687"/>
      <c r="T12" s="687"/>
      <c r="U12" s="688"/>
      <c r="V12" s="692" t="s">
        <v>19</v>
      </c>
      <c r="W12" s="693"/>
      <c r="X12" s="693"/>
      <c r="Y12" s="693"/>
      <c r="Z12" s="694"/>
      <c r="AA12" s="695" t="s">
        <v>19</v>
      </c>
      <c r="AB12" s="696"/>
      <c r="AC12" s="696"/>
      <c r="AD12" s="696"/>
      <c r="AE12" s="697"/>
      <c r="AF12" s="692" t="s">
        <v>19</v>
      </c>
      <c r="AG12" s="693"/>
      <c r="AH12" s="693"/>
      <c r="AI12" s="693"/>
      <c r="AJ12" s="694"/>
      <c r="AK12" s="698" t="s">
        <v>19</v>
      </c>
      <c r="AL12" s="699"/>
      <c r="AM12" s="699"/>
      <c r="AN12" s="699"/>
      <c r="AO12" s="700"/>
      <c r="AP12" s="665" t="s">
        <v>19</v>
      </c>
      <c r="AQ12" s="666"/>
      <c r="AR12" s="666"/>
      <c r="AS12" s="666"/>
      <c r="AT12" s="666"/>
      <c r="AU12" s="667"/>
      <c r="AV12" s="32"/>
    </row>
    <row r="13" spans="1:48" s="33" customFormat="1" x14ac:dyDescent="0.35">
      <c r="A13" s="683"/>
      <c r="B13" s="684"/>
      <c r="C13" s="685"/>
      <c r="D13" s="689"/>
      <c r="E13" s="690"/>
      <c r="F13" s="690"/>
      <c r="G13" s="690"/>
      <c r="H13" s="690"/>
      <c r="I13" s="690"/>
      <c r="J13" s="690"/>
      <c r="K13" s="690"/>
      <c r="L13" s="690"/>
      <c r="M13" s="690"/>
      <c r="N13" s="690"/>
      <c r="O13" s="690"/>
      <c r="P13" s="690"/>
      <c r="Q13" s="690"/>
      <c r="R13" s="690"/>
      <c r="S13" s="690"/>
      <c r="T13" s="690"/>
      <c r="U13" s="691"/>
      <c r="V13" s="668" t="s">
        <v>20</v>
      </c>
      <c r="W13" s="669"/>
      <c r="X13" s="669"/>
      <c r="Y13" s="669"/>
      <c r="Z13" s="670"/>
      <c r="AA13" s="671" t="s">
        <v>21</v>
      </c>
      <c r="AB13" s="672"/>
      <c r="AC13" s="672"/>
      <c r="AD13" s="672"/>
      <c r="AE13" s="673"/>
      <c r="AF13" s="668" t="s">
        <v>22</v>
      </c>
      <c r="AG13" s="669"/>
      <c r="AH13" s="669"/>
      <c r="AI13" s="669"/>
      <c r="AJ13" s="670"/>
      <c r="AK13" s="674" t="s">
        <v>23</v>
      </c>
      <c r="AL13" s="675"/>
      <c r="AM13" s="675"/>
      <c r="AN13" s="675"/>
      <c r="AO13" s="676"/>
      <c r="AP13" s="677" t="s">
        <v>24</v>
      </c>
      <c r="AQ13" s="678"/>
      <c r="AR13" s="678"/>
      <c r="AS13" s="678"/>
      <c r="AT13" s="678"/>
      <c r="AU13" s="679"/>
      <c r="AV13" s="32"/>
    </row>
    <row r="14" spans="1:48" s="33" customFormat="1" ht="39" x14ac:dyDescent="0.35">
      <c r="A14" s="77" t="s">
        <v>25</v>
      </c>
      <c r="B14" s="78" t="s">
        <v>26</v>
      </c>
      <c r="C14" s="79" t="s">
        <v>27</v>
      </c>
      <c r="D14" s="80" t="s">
        <v>28</v>
      </c>
      <c r="E14" s="81" t="s">
        <v>29</v>
      </c>
      <c r="F14" s="81" t="s">
        <v>30</v>
      </c>
      <c r="G14" s="81" t="s">
        <v>31</v>
      </c>
      <c r="H14" s="81" t="s">
        <v>32</v>
      </c>
      <c r="I14" s="82" t="s">
        <v>33</v>
      </c>
      <c r="J14" s="613" t="s">
        <v>34</v>
      </c>
      <c r="K14" s="81" t="s">
        <v>35</v>
      </c>
      <c r="L14" s="81" t="s">
        <v>36</v>
      </c>
      <c r="M14" s="81" t="s">
        <v>37</v>
      </c>
      <c r="N14" s="81" t="s">
        <v>38</v>
      </c>
      <c r="O14" s="81" t="s">
        <v>39</v>
      </c>
      <c r="P14" s="81" t="s">
        <v>40</v>
      </c>
      <c r="Q14" s="81" t="s">
        <v>41</v>
      </c>
      <c r="R14" s="81" t="s">
        <v>42</v>
      </c>
      <c r="S14" s="81" t="s">
        <v>43</v>
      </c>
      <c r="T14" s="81" t="s">
        <v>44</v>
      </c>
      <c r="U14" s="34" t="s">
        <v>45</v>
      </c>
      <c r="V14" s="35" t="s">
        <v>46</v>
      </c>
      <c r="W14" s="36" t="s">
        <v>47</v>
      </c>
      <c r="X14" s="36" t="s">
        <v>48</v>
      </c>
      <c r="Y14" s="36" t="s">
        <v>49</v>
      </c>
      <c r="Z14" s="37" t="s">
        <v>50</v>
      </c>
      <c r="AA14" s="38" t="s">
        <v>46</v>
      </c>
      <c r="AB14" s="39" t="s">
        <v>47</v>
      </c>
      <c r="AC14" s="39" t="s">
        <v>48</v>
      </c>
      <c r="AD14" s="39" t="s">
        <v>49</v>
      </c>
      <c r="AE14" s="40" t="s">
        <v>50</v>
      </c>
      <c r="AF14" s="35" t="s">
        <v>46</v>
      </c>
      <c r="AG14" s="36" t="s">
        <v>47</v>
      </c>
      <c r="AH14" s="36" t="s">
        <v>48</v>
      </c>
      <c r="AI14" s="36" t="s">
        <v>49</v>
      </c>
      <c r="AJ14" s="37" t="s">
        <v>50</v>
      </c>
      <c r="AK14" s="41" t="s">
        <v>46</v>
      </c>
      <c r="AL14" s="42" t="s">
        <v>47</v>
      </c>
      <c r="AM14" s="42" t="s">
        <v>48</v>
      </c>
      <c r="AN14" s="42" t="s">
        <v>49</v>
      </c>
      <c r="AO14" s="43" t="s">
        <v>50</v>
      </c>
      <c r="AP14" s="44" t="s">
        <v>31</v>
      </c>
      <c r="AQ14" s="45" t="s">
        <v>46</v>
      </c>
      <c r="AR14" s="45" t="s">
        <v>47</v>
      </c>
      <c r="AS14" s="45" t="s">
        <v>48</v>
      </c>
      <c r="AT14" s="45" t="s">
        <v>49</v>
      </c>
      <c r="AU14" s="46" t="s">
        <v>50</v>
      </c>
      <c r="AV14" s="32"/>
    </row>
    <row r="15" spans="1:48" s="33" customFormat="1" ht="95.25" customHeight="1" x14ac:dyDescent="0.35">
      <c r="A15" s="359">
        <v>3</v>
      </c>
      <c r="B15" s="614" t="s">
        <v>51</v>
      </c>
      <c r="C15" s="614" t="s">
        <v>52</v>
      </c>
      <c r="D15" s="615" t="s">
        <v>692</v>
      </c>
      <c r="E15" s="47">
        <v>1</v>
      </c>
      <c r="F15" s="616" t="s">
        <v>693</v>
      </c>
      <c r="G15" s="617" t="s">
        <v>694</v>
      </c>
      <c r="H15" s="617" t="s">
        <v>695</v>
      </c>
      <c r="I15" s="618">
        <v>1</v>
      </c>
      <c r="J15" s="619"/>
      <c r="K15" s="617" t="s">
        <v>694</v>
      </c>
      <c r="L15" s="618">
        <v>1</v>
      </c>
      <c r="M15" s="618">
        <v>1</v>
      </c>
      <c r="N15" s="617"/>
      <c r="O15" s="617"/>
      <c r="P15" s="618">
        <v>1</v>
      </c>
      <c r="Q15" s="616" t="s">
        <v>109</v>
      </c>
      <c r="R15" s="620" t="s">
        <v>696</v>
      </c>
      <c r="S15" s="620" t="s">
        <v>697</v>
      </c>
      <c r="T15" s="359" t="s">
        <v>698</v>
      </c>
      <c r="U15" s="57"/>
      <c r="V15" s="51"/>
      <c r="W15" s="359"/>
      <c r="X15" s="359"/>
      <c r="Y15" s="359"/>
      <c r="Z15" s="57"/>
      <c r="AA15" s="51"/>
      <c r="AB15" s="359"/>
      <c r="AC15" s="359"/>
      <c r="AD15" s="359"/>
      <c r="AE15" s="57"/>
      <c r="AF15" s="51"/>
      <c r="AG15" s="359"/>
      <c r="AH15" s="359"/>
      <c r="AI15" s="359"/>
      <c r="AJ15" s="57"/>
      <c r="AK15" s="51"/>
      <c r="AL15" s="359"/>
      <c r="AM15" s="359"/>
      <c r="AN15" s="359"/>
      <c r="AO15" s="57"/>
      <c r="AP15" s="51"/>
      <c r="AQ15" s="359"/>
      <c r="AR15" s="359"/>
      <c r="AS15" s="359"/>
      <c r="AT15" s="359"/>
      <c r="AU15" s="57"/>
      <c r="AV15" s="48"/>
    </row>
    <row r="16" spans="1:48" s="33" customFormat="1" ht="79" customHeight="1" x14ac:dyDescent="0.35">
      <c r="A16" s="359">
        <v>3</v>
      </c>
      <c r="B16" s="614" t="s">
        <v>51</v>
      </c>
      <c r="C16" s="614" t="s">
        <v>52</v>
      </c>
      <c r="D16" s="615" t="s">
        <v>787</v>
      </c>
      <c r="E16" s="47">
        <v>1</v>
      </c>
      <c r="F16" s="616" t="s">
        <v>693</v>
      </c>
      <c r="G16" s="617" t="s">
        <v>694</v>
      </c>
      <c r="H16" s="617" t="s">
        <v>695</v>
      </c>
      <c r="I16" s="618">
        <v>1</v>
      </c>
      <c r="J16" s="317"/>
      <c r="K16" s="617" t="s">
        <v>694</v>
      </c>
      <c r="L16" s="618">
        <v>1</v>
      </c>
      <c r="M16" s="359"/>
      <c r="N16" s="359"/>
      <c r="O16" s="359"/>
      <c r="P16" s="618">
        <v>1</v>
      </c>
      <c r="Q16" s="616" t="s">
        <v>109</v>
      </c>
      <c r="R16" s="620" t="s">
        <v>696</v>
      </c>
      <c r="S16" s="620" t="s">
        <v>697</v>
      </c>
      <c r="T16" s="359" t="s">
        <v>699</v>
      </c>
      <c r="U16" s="57"/>
      <c r="V16" s="51">
        <f t="shared" ref="V16:V20" si="0">L16</f>
        <v>1</v>
      </c>
      <c r="W16" s="359"/>
      <c r="X16" s="359">
        <f t="shared" ref="X16:X20" si="1">W16/V16</f>
        <v>0</v>
      </c>
      <c r="Y16" s="359"/>
      <c r="Z16" s="57"/>
      <c r="AA16" s="51">
        <f t="shared" ref="AA16:AA20" si="2">M16</f>
        <v>0</v>
      </c>
      <c r="AB16" s="359"/>
      <c r="AC16" s="359" t="e">
        <f t="shared" ref="AC16:AC20" si="3">AB16/AA16</f>
        <v>#DIV/0!</v>
      </c>
      <c r="AD16" s="359"/>
      <c r="AE16" s="57"/>
      <c r="AF16" s="51">
        <f t="shared" ref="AF16:AF20" si="4">N16</f>
        <v>0</v>
      </c>
      <c r="AG16" s="359"/>
      <c r="AH16" s="359" t="e">
        <f t="shared" ref="AH16:AH20" si="5">AG16/AF16</f>
        <v>#DIV/0!</v>
      </c>
      <c r="AI16" s="359"/>
      <c r="AJ16" s="57"/>
      <c r="AK16" s="51">
        <f t="shared" ref="AK16:AK20" si="6">O16</f>
        <v>0</v>
      </c>
      <c r="AL16" s="359"/>
      <c r="AM16" s="359" t="e">
        <f t="shared" ref="AM16:AM20" si="7">AL16/AK16</f>
        <v>#DIV/0!</v>
      </c>
      <c r="AN16" s="359"/>
      <c r="AO16" s="57"/>
      <c r="AP16" s="51"/>
      <c r="AQ16" s="359">
        <f t="shared" ref="AQ16:AQ20" si="8">P16</f>
        <v>1</v>
      </c>
      <c r="AR16" s="359"/>
      <c r="AS16" s="359">
        <f t="shared" ref="AS16:AS20" si="9">AR16/AQ16</f>
        <v>0</v>
      </c>
      <c r="AT16" s="359"/>
      <c r="AU16" s="57"/>
      <c r="AV16" s="48"/>
    </row>
    <row r="17" spans="1:48" s="33" customFormat="1" ht="72.5" x14ac:dyDescent="0.35">
      <c r="A17" s="359">
        <v>1</v>
      </c>
      <c r="B17" s="614" t="s">
        <v>51</v>
      </c>
      <c r="C17" s="614" t="s">
        <v>414</v>
      </c>
      <c r="D17" s="615" t="s">
        <v>700</v>
      </c>
      <c r="E17" s="56">
        <v>1</v>
      </c>
      <c r="F17" s="359" t="s">
        <v>148</v>
      </c>
      <c r="G17" s="617" t="s">
        <v>701</v>
      </c>
      <c r="H17" s="617" t="s">
        <v>702</v>
      </c>
      <c r="I17" s="618">
        <v>1</v>
      </c>
      <c r="J17" s="617"/>
      <c r="K17" s="617" t="s">
        <v>703</v>
      </c>
      <c r="L17" s="617"/>
      <c r="M17" s="618">
        <v>1</v>
      </c>
      <c r="N17" s="618">
        <v>1</v>
      </c>
      <c r="O17" s="618">
        <v>1</v>
      </c>
      <c r="P17" s="618">
        <v>1</v>
      </c>
      <c r="Q17" s="617"/>
      <c r="R17" s="359" t="s">
        <v>788</v>
      </c>
      <c r="S17" s="620" t="s">
        <v>697</v>
      </c>
      <c r="T17" s="359" t="s">
        <v>788</v>
      </c>
      <c r="U17" s="617"/>
      <c r="V17" s="617">
        <f t="shared" si="0"/>
        <v>0</v>
      </c>
      <c r="W17" s="617"/>
      <c r="X17" s="617" t="e">
        <f t="shared" si="1"/>
        <v>#DIV/0!</v>
      </c>
      <c r="Y17" s="617"/>
      <c r="Z17" s="617"/>
      <c r="AA17" s="617">
        <f t="shared" si="2"/>
        <v>1</v>
      </c>
      <c r="AB17" s="617"/>
      <c r="AC17" s="617">
        <f t="shared" si="3"/>
        <v>0</v>
      </c>
      <c r="AD17" s="359"/>
      <c r="AE17" s="57"/>
      <c r="AF17" s="51">
        <f t="shared" si="4"/>
        <v>1</v>
      </c>
      <c r="AG17" s="359"/>
      <c r="AH17" s="359">
        <f t="shared" si="5"/>
        <v>0</v>
      </c>
      <c r="AI17" s="359"/>
      <c r="AJ17" s="57"/>
      <c r="AK17" s="51">
        <f t="shared" si="6"/>
        <v>1</v>
      </c>
      <c r="AL17" s="359"/>
      <c r="AM17" s="359">
        <f t="shared" si="7"/>
        <v>0</v>
      </c>
      <c r="AN17" s="359"/>
      <c r="AO17" s="57"/>
      <c r="AP17" s="51"/>
      <c r="AQ17" s="359">
        <f t="shared" si="8"/>
        <v>1</v>
      </c>
      <c r="AR17" s="359"/>
      <c r="AS17" s="359">
        <f t="shared" si="9"/>
        <v>0</v>
      </c>
      <c r="AT17" s="359"/>
      <c r="AU17" s="57"/>
      <c r="AV17" s="48"/>
    </row>
    <row r="18" spans="1:48" s="33" customFormat="1" ht="65" x14ac:dyDescent="0.35">
      <c r="A18" s="359">
        <v>1</v>
      </c>
      <c r="B18" s="614" t="s">
        <v>51</v>
      </c>
      <c r="C18" s="614" t="s">
        <v>414</v>
      </c>
      <c r="D18" s="51" t="s">
        <v>704</v>
      </c>
      <c r="E18" s="56">
        <v>1</v>
      </c>
      <c r="F18" s="359" t="s">
        <v>148</v>
      </c>
      <c r="G18" s="359" t="s">
        <v>789</v>
      </c>
      <c r="H18" s="359" t="s">
        <v>790</v>
      </c>
      <c r="I18" s="317">
        <v>1</v>
      </c>
      <c r="J18" s="236"/>
      <c r="K18" s="359" t="s">
        <v>705</v>
      </c>
      <c r="L18" s="359"/>
      <c r="M18" s="359">
        <v>1</v>
      </c>
      <c r="N18" s="359"/>
      <c r="O18" s="359"/>
      <c r="P18" s="359">
        <v>1</v>
      </c>
      <c r="Q18" s="359"/>
      <c r="R18" s="359" t="s">
        <v>706</v>
      </c>
      <c r="S18" s="620" t="s">
        <v>697</v>
      </c>
      <c r="T18" s="359" t="s">
        <v>706</v>
      </c>
      <c r="U18" s="57"/>
      <c r="V18" s="51">
        <f t="shared" si="0"/>
        <v>0</v>
      </c>
      <c r="W18" s="359"/>
      <c r="X18" s="359" t="e">
        <f t="shared" si="1"/>
        <v>#DIV/0!</v>
      </c>
      <c r="Y18" s="359"/>
      <c r="Z18" s="57"/>
      <c r="AA18" s="51">
        <f t="shared" si="2"/>
        <v>1</v>
      </c>
      <c r="AB18" s="359"/>
      <c r="AC18" s="359">
        <f t="shared" si="3"/>
        <v>0</v>
      </c>
      <c r="AD18" s="359"/>
      <c r="AE18" s="57"/>
      <c r="AF18" s="51">
        <f t="shared" si="4"/>
        <v>0</v>
      </c>
      <c r="AG18" s="359"/>
      <c r="AH18" s="359" t="e">
        <f t="shared" si="5"/>
        <v>#DIV/0!</v>
      </c>
      <c r="AI18" s="359"/>
      <c r="AJ18" s="57"/>
      <c r="AK18" s="51">
        <f t="shared" si="6"/>
        <v>0</v>
      </c>
      <c r="AL18" s="359"/>
      <c r="AM18" s="359" t="e">
        <f t="shared" si="7"/>
        <v>#DIV/0!</v>
      </c>
      <c r="AN18" s="359"/>
      <c r="AO18" s="57"/>
      <c r="AP18" s="51"/>
      <c r="AQ18" s="359">
        <f t="shared" si="8"/>
        <v>1</v>
      </c>
      <c r="AR18" s="359"/>
      <c r="AS18" s="359">
        <f t="shared" si="9"/>
        <v>0</v>
      </c>
      <c r="AT18" s="359"/>
      <c r="AU18" s="57"/>
      <c r="AV18" s="48"/>
    </row>
    <row r="19" spans="1:48" s="33" customFormat="1" ht="127" customHeight="1" x14ac:dyDescent="0.35">
      <c r="A19" s="51">
        <v>5</v>
      </c>
      <c r="B19" s="614" t="s">
        <v>51</v>
      </c>
      <c r="C19" s="614" t="s">
        <v>414</v>
      </c>
      <c r="D19" s="621" t="s">
        <v>707</v>
      </c>
      <c r="E19" s="56">
        <v>1</v>
      </c>
      <c r="F19" s="616" t="s">
        <v>693</v>
      </c>
      <c r="G19" s="331" t="s">
        <v>791</v>
      </c>
      <c r="H19" s="622" t="s">
        <v>708</v>
      </c>
      <c r="I19" s="337">
        <v>1</v>
      </c>
      <c r="J19" s="317"/>
      <c r="K19" s="331" t="s">
        <v>792</v>
      </c>
      <c r="L19" s="317"/>
      <c r="M19" s="337">
        <v>1</v>
      </c>
      <c r="N19" s="337">
        <v>1</v>
      </c>
      <c r="O19" s="337">
        <v>1</v>
      </c>
      <c r="P19" s="623">
        <v>1</v>
      </c>
      <c r="Q19" s="616" t="s">
        <v>109</v>
      </c>
      <c r="R19" s="620" t="s">
        <v>793</v>
      </c>
      <c r="S19" s="620" t="s">
        <v>697</v>
      </c>
      <c r="T19" s="359" t="s">
        <v>709</v>
      </c>
      <c r="U19" s="57"/>
      <c r="V19" s="51">
        <f>L19</f>
        <v>0</v>
      </c>
      <c r="W19" s="359"/>
      <c r="X19" s="359" t="e">
        <f>W19/V19</f>
        <v>#DIV/0!</v>
      </c>
      <c r="Y19" s="359"/>
      <c r="Z19" s="57"/>
      <c r="AA19" s="51">
        <f>M19</f>
        <v>1</v>
      </c>
      <c r="AB19" s="359"/>
      <c r="AC19" s="359">
        <f>AB19/AA19</f>
        <v>0</v>
      </c>
      <c r="AD19" s="359"/>
      <c r="AE19" s="57"/>
      <c r="AF19" s="51">
        <f>N19</f>
        <v>1</v>
      </c>
      <c r="AG19" s="359"/>
      <c r="AH19" s="359">
        <f>AG19/AF19</f>
        <v>0</v>
      </c>
      <c r="AI19" s="359"/>
      <c r="AJ19" s="57"/>
      <c r="AK19" s="51">
        <f>O19</f>
        <v>1</v>
      </c>
      <c r="AL19" s="359"/>
      <c r="AM19" s="359">
        <f>AL19/AK19</f>
        <v>0</v>
      </c>
      <c r="AN19" s="359"/>
      <c r="AO19" s="57"/>
      <c r="AP19" s="51"/>
      <c r="AQ19" s="359">
        <f>P19</f>
        <v>1</v>
      </c>
      <c r="AR19" s="359"/>
      <c r="AS19" s="359">
        <f>AR19/AQ19</f>
        <v>0</v>
      </c>
      <c r="AT19" s="359"/>
      <c r="AU19" s="57"/>
      <c r="AV19" s="48"/>
    </row>
    <row r="20" spans="1:48" s="33" customFormat="1" ht="42.75" customHeight="1" x14ac:dyDescent="0.35">
      <c r="A20" s="58"/>
      <c r="B20" s="230"/>
      <c r="C20" s="231"/>
      <c r="D20" s="58"/>
      <c r="E20" s="59"/>
      <c r="F20" s="60"/>
      <c r="G20" s="60"/>
      <c r="H20" s="60"/>
      <c r="I20" s="64"/>
      <c r="J20" s="510"/>
      <c r="K20" s="60"/>
      <c r="L20" s="60"/>
      <c r="M20" s="60"/>
      <c r="N20" s="60"/>
      <c r="O20" s="60"/>
      <c r="P20" s="60"/>
      <c r="Q20" s="60"/>
      <c r="R20" s="60"/>
      <c r="S20" s="60"/>
      <c r="T20" s="60"/>
      <c r="U20" s="61"/>
      <c r="V20" s="58">
        <f t="shared" si="0"/>
        <v>0</v>
      </c>
      <c r="W20" s="60"/>
      <c r="X20" s="60" t="e">
        <f t="shared" si="1"/>
        <v>#DIV/0!</v>
      </c>
      <c r="Y20" s="60"/>
      <c r="Z20" s="61"/>
      <c r="AA20" s="58">
        <f t="shared" si="2"/>
        <v>0</v>
      </c>
      <c r="AB20" s="60"/>
      <c r="AC20" s="60" t="e">
        <f t="shared" si="3"/>
        <v>#DIV/0!</v>
      </c>
      <c r="AD20" s="60"/>
      <c r="AE20" s="61"/>
      <c r="AF20" s="58">
        <f t="shared" si="4"/>
        <v>0</v>
      </c>
      <c r="AG20" s="60"/>
      <c r="AH20" s="60" t="e">
        <f t="shared" si="5"/>
        <v>#DIV/0!</v>
      </c>
      <c r="AI20" s="60"/>
      <c r="AJ20" s="61"/>
      <c r="AK20" s="58">
        <f t="shared" si="6"/>
        <v>0</v>
      </c>
      <c r="AL20" s="60"/>
      <c r="AM20" s="60" t="e">
        <f t="shared" si="7"/>
        <v>#DIV/0!</v>
      </c>
      <c r="AN20" s="60"/>
      <c r="AO20" s="61"/>
      <c r="AP20" s="58"/>
      <c r="AQ20" s="60">
        <f t="shared" si="8"/>
        <v>0</v>
      </c>
      <c r="AR20" s="60"/>
      <c r="AS20" s="60" t="e">
        <f t="shared" si="9"/>
        <v>#DIV/0!</v>
      </c>
      <c r="AT20" s="60"/>
      <c r="AU20" s="61"/>
      <c r="AV20" s="48"/>
    </row>
    <row r="21" spans="1:48" s="24" customFormat="1" ht="30" customHeight="1" x14ac:dyDescent="0.35">
      <c r="A21" s="21"/>
      <c r="B21" s="29"/>
      <c r="C21" s="30" t="s">
        <v>132</v>
      </c>
      <c r="D21" s="21"/>
      <c r="E21" s="22">
        <f>SUM(E16:E20)</f>
        <v>4</v>
      </c>
      <c r="F21" s="21"/>
      <c r="G21" s="21"/>
      <c r="H21" s="21"/>
      <c r="I21" s="21"/>
      <c r="J21" s="51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3"/>
    </row>
    <row r="22" spans="1:48" ht="36" customHeight="1" thickBot="1" x14ac:dyDescent="0.4">
      <c r="A22" s="9"/>
      <c r="B22" s="643" t="s">
        <v>133</v>
      </c>
      <c r="C22" s="644"/>
      <c r="D22" s="645"/>
      <c r="E22" s="8">
        <f>+E21+E15</f>
        <v>5</v>
      </c>
      <c r="F22" s="6"/>
      <c r="G22" s="5"/>
      <c r="H22" s="5"/>
      <c r="I22" s="65"/>
      <c r="J22" s="5"/>
      <c r="K22" s="5"/>
      <c r="L22" s="5"/>
      <c r="M22" s="5"/>
      <c r="N22" s="5"/>
      <c r="O22" s="5"/>
      <c r="P22" s="5"/>
      <c r="Q22" s="5"/>
      <c r="R22" s="5"/>
      <c r="S22" s="5"/>
      <c r="T22" s="5"/>
      <c r="U22" s="5"/>
      <c r="V22" s="9"/>
      <c r="W22" s="13" t="s">
        <v>134</v>
      </c>
      <c r="X22" s="10" t="e">
        <f>AVERAGE(X15:X20)</f>
        <v>#DIV/0!</v>
      </c>
      <c r="Y22" s="6"/>
      <c r="Z22" s="5"/>
      <c r="AA22" s="9"/>
      <c r="AB22" s="14" t="s">
        <v>135</v>
      </c>
      <c r="AC22" s="12" t="e">
        <f>AVERAGE(AC15:AC20)</f>
        <v>#DIV/0!</v>
      </c>
      <c r="AD22" s="6"/>
      <c r="AE22" s="5"/>
      <c r="AF22" s="9"/>
      <c r="AG22" s="16" t="s">
        <v>136</v>
      </c>
      <c r="AH22" s="15" t="e">
        <f>AVERAGE(AH15:AH20)</f>
        <v>#DIV/0!</v>
      </c>
      <c r="AI22" s="6"/>
      <c r="AJ22" s="5"/>
      <c r="AK22" s="9"/>
      <c r="AL22" s="17" t="s">
        <v>137</v>
      </c>
      <c r="AM22" s="18" t="e">
        <f>AVERAGE(AM15:AM20)</f>
        <v>#DIV/0!</v>
      </c>
      <c r="AN22" s="11"/>
      <c r="AO22" s="5"/>
      <c r="AP22" s="646" t="s">
        <v>138</v>
      </c>
      <c r="AQ22" s="647"/>
      <c r="AR22" s="648"/>
      <c r="AS22" s="19" t="e">
        <f>AVERAGE(AS15:AS20)</f>
        <v>#DIV/0!</v>
      </c>
      <c r="AT22" s="5"/>
      <c r="AU22" s="5"/>
    </row>
    <row r="23" spans="1:48" x14ac:dyDescent="0.35">
      <c r="B23" s="27"/>
      <c r="C23" s="27"/>
      <c r="D23" s="5"/>
      <c r="E23" s="5"/>
      <c r="W23" s="5"/>
      <c r="X23" s="5"/>
      <c r="AB23" s="5"/>
      <c r="AC23" s="5"/>
      <c r="AG23" s="5"/>
      <c r="AH23" s="5"/>
      <c r="AL23" s="5"/>
      <c r="AM23" s="5"/>
      <c r="AO23" s="5"/>
      <c r="AP23" s="5"/>
      <c r="AQ23" s="5"/>
      <c r="AR23" s="5"/>
      <c r="AS23" s="5"/>
    </row>
    <row r="24" spans="1:48" x14ac:dyDescent="0.35"/>
    <row r="25" spans="1:48" ht="15" thickBot="1" x14ac:dyDescent="0.4">
      <c r="D25" s="7"/>
      <c r="E25" s="7"/>
      <c r="F25" s="7"/>
      <c r="G25" s="7"/>
      <c r="H25" s="7"/>
      <c r="I25" s="66"/>
      <c r="J25" s="7"/>
      <c r="K25" s="7"/>
      <c r="L25" s="7"/>
      <c r="M25" s="7"/>
      <c r="N25" s="7"/>
      <c r="O25" s="7"/>
      <c r="P25" s="7"/>
    </row>
    <row r="26" spans="1:48" ht="15" thickBot="1" x14ac:dyDescent="0.4">
      <c r="C26" s="31"/>
      <c r="D26" s="649" t="s">
        <v>139</v>
      </c>
      <c r="E26" s="650"/>
      <c r="F26" s="649" t="s">
        <v>140</v>
      </c>
      <c r="G26" s="651"/>
      <c r="H26" s="651"/>
      <c r="I26" s="650"/>
      <c r="J26" s="649" t="s">
        <v>141</v>
      </c>
      <c r="K26" s="651"/>
      <c r="L26" s="651"/>
      <c r="M26" s="651"/>
      <c r="N26" s="651"/>
      <c r="O26" s="651"/>
      <c r="P26" s="650"/>
      <c r="Q26" s="4"/>
    </row>
    <row r="27" spans="1:48" ht="14.25" customHeight="1" x14ac:dyDescent="0.35">
      <c r="C27" s="31"/>
      <c r="D27" s="652" t="s">
        <v>142</v>
      </c>
      <c r="E27" s="653"/>
      <c r="F27" s="656" t="s">
        <v>143</v>
      </c>
      <c r="G27" s="657"/>
      <c r="H27" s="657"/>
      <c r="I27" s="653"/>
      <c r="J27" s="659" t="s">
        <v>144</v>
      </c>
      <c r="K27" s="660"/>
      <c r="L27" s="660"/>
      <c r="M27" s="660"/>
      <c r="N27" s="660"/>
      <c r="O27" s="660"/>
      <c r="P27" s="661"/>
      <c r="Q27" s="4"/>
    </row>
    <row r="28" spans="1:48" ht="39" customHeight="1" thickBot="1" x14ac:dyDescent="0.4">
      <c r="C28" s="31"/>
      <c r="D28" s="654"/>
      <c r="E28" s="655"/>
      <c r="F28" s="654"/>
      <c r="G28" s="658"/>
      <c r="H28" s="658"/>
      <c r="I28" s="655"/>
      <c r="J28" s="662" t="s">
        <v>145</v>
      </c>
      <c r="K28" s="663"/>
      <c r="L28" s="663"/>
      <c r="M28" s="663"/>
      <c r="N28" s="663"/>
      <c r="O28" s="663"/>
      <c r="P28" s="664"/>
      <c r="Q28" s="4"/>
    </row>
    <row r="29" spans="1:48" x14ac:dyDescent="0.35">
      <c r="D29" s="5"/>
      <c r="E29" s="5"/>
      <c r="F29" s="5"/>
      <c r="G29" s="5"/>
      <c r="H29" s="5"/>
      <c r="I29" s="65"/>
      <c r="J29" s="5"/>
      <c r="K29" s="5"/>
      <c r="L29" s="5"/>
      <c r="M29" s="5"/>
      <c r="N29" s="5"/>
      <c r="O29" s="5"/>
      <c r="P29" s="5"/>
    </row>
    <row r="30" spans="1:48" x14ac:dyDescent="0.35"/>
    <row r="31" spans="1:48" x14ac:dyDescent="0.35"/>
    <row r="32" spans="1:48" x14ac:dyDescent="0.35"/>
    <row r="42" x14ac:dyDescent="0.35"/>
    <row r="43" x14ac:dyDescent="0.35"/>
    <row r="44" x14ac:dyDescent="0.35"/>
    <row r="45" x14ac:dyDescent="0.35"/>
    <row r="46" x14ac:dyDescent="0.35"/>
    <row r="81" spans="6:17" hidden="1" x14ac:dyDescent="0.35">
      <c r="F81" s="1" t="s">
        <v>146</v>
      </c>
      <c r="J81" s="1" t="s">
        <v>115</v>
      </c>
      <c r="Q81" s="1" t="s">
        <v>147</v>
      </c>
    </row>
    <row r="82" spans="6:17" hidden="1" x14ac:dyDescent="0.35">
      <c r="F82" s="1" t="s">
        <v>148</v>
      </c>
      <c r="J82" s="1" t="s">
        <v>112</v>
      </c>
      <c r="Q82" s="1" t="s">
        <v>109</v>
      </c>
    </row>
    <row r="83" spans="6:17" hidden="1" x14ac:dyDescent="0.35">
      <c r="F83" s="1" t="s">
        <v>149</v>
      </c>
      <c r="J83" s="1" t="s">
        <v>107</v>
      </c>
      <c r="Q83" s="1" t="s">
        <v>150</v>
      </c>
    </row>
    <row r="84" spans="6:17" hidden="1" x14ac:dyDescent="0.35">
      <c r="F84" s="1" t="s">
        <v>151</v>
      </c>
      <c r="J84" s="1" t="s">
        <v>152</v>
      </c>
    </row>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27:E28"/>
    <mergeCell ref="F27:I28"/>
    <mergeCell ref="J27:P27"/>
    <mergeCell ref="J28:P28"/>
    <mergeCell ref="AP12:AU12"/>
    <mergeCell ref="V13:Z13"/>
    <mergeCell ref="AA13:AE13"/>
    <mergeCell ref="AF13:AJ13"/>
    <mergeCell ref="AK13:AO13"/>
    <mergeCell ref="AP13:AU13"/>
    <mergeCell ref="AK12:AO12"/>
    <mergeCell ref="B22:D22"/>
    <mergeCell ref="AP22:AR22"/>
    <mergeCell ref="D26:E26"/>
    <mergeCell ref="F26:I26"/>
    <mergeCell ref="J26:P26"/>
  </mergeCells>
  <dataValidations count="9">
    <dataValidation type="list" allowBlank="1" showInputMessage="1" showErrorMessage="1" sqref="B15:B19" xr:uid="{49D5C2FC-2EBB-43F1-9EE6-1EC38D393F42}">
      <formula1>$CQ$10:$CQ$14</formula1>
    </dataValidation>
    <dataValidation type="list" allowBlank="1" showInputMessage="1" showErrorMessage="1" error="Escriba un texto " promptTitle="Cualquier contenido" sqref="F15:F16 F19" xr:uid="{091428EE-6981-4301-86F8-F880029D08A8}">
      <formula1>META02</formula1>
    </dataValidation>
    <dataValidation type="list" allowBlank="1" showInputMessage="1" showErrorMessage="1" sqref="Q15:Q16 Q19" xr:uid="{AA888E63-C1CF-4F2C-A12B-CC254D3C5E3D}">
      <formula1>INDICADOR</formula1>
    </dataValidation>
    <dataValidation type="list" allowBlank="1" showInputMessage="1" showErrorMessage="1" sqref="J19" xr:uid="{CE908F22-855E-4160-AB92-83C2680C2029}">
      <formula1>$CS$10:$CS$26</formula1>
    </dataValidation>
    <dataValidation type="list" allowBlank="1" showInputMessage="1" showErrorMessage="1" sqref="C17:C19" xr:uid="{D61314BF-8042-4571-8642-BAAEAED9B155}">
      <formula1>$CP$10:$CP$14</formula1>
    </dataValidation>
    <dataValidation type="list" allowBlank="1" showInputMessage="1" showErrorMessage="1" sqref="J15" xr:uid="{41A78ED5-30D7-441E-BB75-CA04399C2304}">
      <formula1>$CS$10:$CS$14</formula1>
    </dataValidation>
    <dataValidation type="list" allowBlank="1" showInputMessage="1" showErrorMessage="1" sqref="Q17:Q20" xr:uid="{20425FCE-B4E5-439E-99C8-1A417B11083F}">
      <formula1>$Q$81:$Q$83</formula1>
    </dataValidation>
    <dataValidation type="list" allowBlank="1" showInputMessage="1" showErrorMessage="1" sqref="J16:J20" xr:uid="{F6E6970E-B652-45CF-925C-474C7B393847}">
      <formula1>$J$81:$J$84</formula1>
    </dataValidation>
    <dataValidation type="list" allowBlank="1" showInputMessage="1" showErrorMessage="1" sqref="F17:F20" xr:uid="{8884AEC6-70E7-4A8B-A512-C70829091ABF}">
      <formula1>$F$81:$F$84</formula1>
    </dataValidation>
  </dataValidations>
  <pageMargins left="0.7" right="0.7" top="0.75" bottom="0.75" header="0.3" footer="0.3"/>
  <pageSetup scale="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0D096-843E-463E-A45C-9FA85BB790C2}">
  <dimension ref="A1:AV89"/>
  <sheetViews>
    <sheetView view="pageBreakPreview" zoomScale="70" zoomScaleNormal="70" zoomScaleSheetLayoutView="70" workbookViewId="0">
      <selection sqref="A1:U1"/>
    </sheetView>
  </sheetViews>
  <sheetFormatPr baseColWidth="10" defaultColWidth="0" defaultRowHeight="14.5" x14ac:dyDescent="0.35"/>
  <cols>
    <col min="1" max="1" width="15" style="1" customWidth="1"/>
    <col min="2" max="2" width="30.26953125" style="28" customWidth="1"/>
    <col min="3" max="3" width="34.54296875" style="28" customWidth="1"/>
    <col min="4" max="4" width="42" style="1" customWidth="1"/>
    <col min="5" max="5" width="18.7265625" style="1" customWidth="1"/>
    <col min="6" max="6" width="21.453125" style="1" customWidth="1"/>
    <col min="7" max="7" width="23.54296875" style="1" customWidth="1"/>
    <col min="8" max="8" width="25.7265625" style="1" customWidth="1"/>
    <col min="9" max="9" width="11.453125" style="2" customWidth="1"/>
    <col min="10" max="10" width="28.453125" style="1" customWidth="1"/>
    <col min="11" max="11" width="25.453125" style="1" customWidth="1"/>
    <col min="12" max="15" width="11.453125" style="1" customWidth="1"/>
    <col min="16" max="16" width="17.26953125" style="1" customWidth="1"/>
    <col min="17" max="17" width="14.54296875" style="1" customWidth="1"/>
    <col min="18" max="18" width="17.26953125" style="1" customWidth="1"/>
    <col min="19" max="19" width="21.54296875" style="1" customWidth="1"/>
    <col min="20" max="20" width="19.7265625" style="1" customWidth="1"/>
    <col min="21" max="21" width="29.1796875" style="1" customWidth="1"/>
    <col min="22" max="22" width="34" style="1" customWidth="1"/>
    <col min="23" max="23" width="15.54296875" style="1" customWidth="1"/>
    <col min="24" max="24" width="14.81640625" style="1" customWidth="1"/>
    <col min="25" max="25" width="22.54296875" style="1" customWidth="1"/>
    <col min="26" max="26" width="17.453125" style="1" customWidth="1"/>
    <col min="27" max="27" width="14.54296875" style="1" hidden="1" customWidth="1"/>
    <col min="28" max="28" width="14.7265625" style="1" hidden="1" customWidth="1"/>
    <col min="29" max="29" width="14.81640625" style="1" hidden="1" customWidth="1"/>
    <col min="30" max="30" width="25.7265625" style="1" hidden="1" customWidth="1"/>
    <col min="31" max="31" width="17.54296875" style="1" hidden="1" customWidth="1"/>
    <col min="32" max="32" width="18.1796875" style="1" hidden="1" customWidth="1"/>
    <col min="33" max="33" width="16.1796875" style="1" hidden="1" customWidth="1"/>
    <col min="34" max="34" width="15.81640625" style="1" hidden="1" customWidth="1"/>
    <col min="35" max="35" width="25.7265625" style="1" hidden="1" customWidth="1"/>
    <col min="36" max="36" width="17.81640625" style="1" hidden="1" customWidth="1"/>
    <col min="37" max="37" width="16.54296875" style="1" hidden="1" customWidth="1"/>
    <col min="38" max="38" width="16.453125" style="1" hidden="1" customWidth="1"/>
    <col min="39" max="39" width="19.26953125" style="1" hidden="1" customWidth="1"/>
    <col min="40" max="40" width="25.7265625" style="1" hidden="1" customWidth="1"/>
    <col min="41" max="41" width="18.453125" style="1" hidden="1" customWidth="1"/>
    <col min="42" max="42" width="14.81640625" style="1" hidden="1" customWidth="1"/>
    <col min="43" max="43" width="15" style="1" hidden="1" customWidth="1"/>
    <col min="44" max="44" width="16" style="1" hidden="1" customWidth="1"/>
    <col min="45" max="45" width="12.81640625" style="1" hidden="1" customWidth="1"/>
    <col min="46" max="46" width="25.7265625" style="1" hidden="1" customWidth="1"/>
    <col min="47" max="47" width="17.1796875" style="1" hidden="1" customWidth="1"/>
    <col min="48" max="48" width="11.453125" style="1" hidden="1" customWidth="1"/>
    <col min="49" max="16384" width="0" style="1" hidden="1"/>
  </cols>
  <sheetData>
    <row r="1" spans="1:48" s="3" customFormat="1" ht="71.5" customHeight="1" thickBot="1" x14ac:dyDescent="0.4">
      <c r="A1" s="718" t="s">
        <v>181</v>
      </c>
      <c r="B1" s="719"/>
      <c r="C1" s="719"/>
      <c r="D1" s="719"/>
      <c r="E1" s="719"/>
      <c r="F1" s="719"/>
      <c r="G1" s="719"/>
      <c r="H1" s="719"/>
      <c r="I1" s="719"/>
      <c r="J1" s="719"/>
      <c r="K1" s="719"/>
      <c r="L1" s="719"/>
      <c r="M1" s="719"/>
      <c r="N1" s="719"/>
      <c r="O1" s="719"/>
      <c r="P1" s="719"/>
      <c r="Q1" s="719"/>
      <c r="R1" s="719"/>
      <c r="S1" s="719"/>
      <c r="T1" s="719"/>
      <c r="U1" s="720"/>
      <c r="V1" s="721" t="s">
        <v>1</v>
      </c>
      <c r="W1" s="722"/>
      <c r="X1" s="20"/>
    </row>
    <row r="2" spans="1:48" s="33" customFormat="1" ht="20.5" customHeight="1" thickBot="1" x14ac:dyDescent="0.4">
      <c r="A2" s="725" t="s">
        <v>2</v>
      </c>
      <c r="B2" s="726"/>
      <c r="C2" s="726"/>
      <c r="D2" s="726"/>
      <c r="E2" s="726"/>
      <c r="F2" s="726"/>
      <c r="G2" s="726"/>
      <c r="H2" s="726"/>
      <c r="I2" s="727"/>
      <c r="J2" s="727"/>
      <c r="K2" s="727"/>
      <c r="L2" s="727"/>
      <c r="M2" s="727"/>
      <c r="N2" s="727"/>
      <c r="O2" s="727"/>
      <c r="P2" s="727"/>
      <c r="Q2" s="727"/>
      <c r="R2" s="727"/>
      <c r="S2" s="727"/>
      <c r="T2" s="727"/>
      <c r="U2" s="728"/>
      <c r="V2" s="723"/>
      <c r="W2" s="724"/>
      <c r="X2" s="48"/>
    </row>
    <row r="3" spans="1:48" s="33" customFormat="1" x14ac:dyDescent="0.35">
      <c r="A3" s="729" t="s">
        <v>3</v>
      </c>
      <c r="B3" s="730"/>
      <c r="C3" s="731">
        <v>2021</v>
      </c>
      <c r="D3" s="731"/>
      <c r="E3" s="731"/>
      <c r="F3" s="731"/>
      <c r="G3" s="731"/>
      <c r="H3" s="732"/>
      <c r="I3" s="23"/>
      <c r="J3" s="733" t="s">
        <v>4</v>
      </c>
      <c r="K3" s="734"/>
      <c r="L3" s="734"/>
      <c r="M3" s="734"/>
      <c r="N3" s="734"/>
      <c r="O3" s="735"/>
      <c r="P3" s="49"/>
      <c r="Q3" s="49"/>
      <c r="R3" s="49"/>
      <c r="S3" s="49"/>
      <c r="T3" s="49"/>
      <c r="U3" s="49"/>
      <c r="V3" s="49"/>
      <c r="W3" s="49"/>
    </row>
    <row r="4" spans="1:48" s="33" customFormat="1" ht="24" customHeight="1" x14ac:dyDescent="0.35">
      <c r="A4" s="701" t="s">
        <v>5</v>
      </c>
      <c r="B4" s="702"/>
      <c r="C4" s="713" t="s">
        <v>182</v>
      </c>
      <c r="D4" s="714"/>
      <c r="E4" s="714"/>
      <c r="F4" s="714"/>
      <c r="G4" s="714"/>
      <c r="H4" s="715"/>
      <c r="I4" s="23"/>
      <c r="J4" s="50" t="s">
        <v>7</v>
      </c>
      <c r="K4" s="90" t="s">
        <v>8</v>
      </c>
      <c r="L4" s="716" t="s">
        <v>9</v>
      </c>
      <c r="M4" s="716"/>
      <c r="N4" s="716"/>
      <c r="O4" s="717"/>
    </row>
    <row r="5" spans="1:48" s="33" customFormat="1" ht="46.5" customHeight="1" thickBot="1" x14ac:dyDescent="0.4">
      <c r="A5" s="701" t="s">
        <v>10</v>
      </c>
      <c r="B5" s="702"/>
      <c r="C5" s="911" t="s">
        <v>183</v>
      </c>
      <c r="D5" s="911"/>
      <c r="E5" s="911"/>
      <c r="F5" s="911"/>
      <c r="G5" s="911"/>
      <c r="H5" s="912"/>
      <c r="I5" s="23"/>
      <c r="J5" s="67">
        <v>1</v>
      </c>
      <c r="K5" s="25"/>
      <c r="L5" s="705" t="s">
        <v>12</v>
      </c>
      <c r="M5" s="706"/>
      <c r="N5" s="706"/>
      <c r="O5" s="707"/>
    </row>
    <row r="6" spans="1:48" s="33" customFormat="1" ht="30.5" customHeight="1" thickBot="1" x14ac:dyDescent="0.4">
      <c r="A6" s="701" t="s">
        <v>13</v>
      </c>
      <c r="B6" s="702"/>
      <c r="C6" s="911" t="s">
        <v>184</v>
      </c>
      <c r="D6" s="911"/>
      <c r="E6" s="911"/>
      <c r="F6" s="911"/>
      <c r="G6" s="911"/>
      <c r="H6" s="912"/>
      <c r="I6" s="23"/>
      <c r="J6" s="67"/>
      <c r="K6" s="25"/>
      <c r="L6" s="705"/>
      <c r="M6" s="706"/>
      <c r="N6" s="706"/>
      <c r="O6" s="707"/>
    </row>
    <row r="7" spans="1:48" s="33" customFormat="1" ht="15" thickBot="1" x14ac:dyDescent="0.4">
      <c r="A7" s="708" t="s">
        <v>15</v>
      </c>
      <c r="B7" s="709"/>
      <c r="C7" s="911" t="s">
        <v>185</v>
      </c>
      <c r="D7" s="911"/>
      <c r="E7" s="911"/>
      <c r="F7" s="911"/>
      <c r="G7" s="911"/>
      <c r="H7" s="912"/>
      <c r="I7" s="23"/>
      <c r="J7" s="68"/>
      <c r="K7" s="69"/>
      <c r="L7" s="710"/>
      <c r="M7" s="711"/>
      <c r="N7" s="711"/>
      <c r="O7" s="712"/>
    </row>
    <row r="8" spans="1:48" s="33" customFormat="1" x14ac:dyDescent="0.35">
      <c r="A8" s="49"/>
      <c r="B8" s="52"/>
      <c r="C8" s="52"/>
      <c r="D8" s="49"/>
      <c r="E8" s="49"/>
      <c r="F8" s="49"/>
      <c r="G8" s="49"/>
      <c r="H8" s="49"/>
      <c r="I8" s="62"/>
    </row>
    <row r="9" spans="1:48" s="33" customFormat="1" x14ac:dyDescent="0.35">
      <c r="B9" s="53"/>
      <c r="C9" s="53"/>
      <c r="I9" s="24"/>
    </row>
    <row r="10" spans="1:48" s="33" customFormat="1" x14ac:dyDescent="0.35">
      <c r="B10" s="53"/>
      <c r="C10" s="53"/>
      <c r="I10" s="24"/>
    </row>
    <row r="11" spans="1:48" s="33" customFormat="1" ht="15" thickBot="1" x14ac:dyDescent="0.4">
      <c r="A11" s="54"/>
      <c r="B11" s="55"/>
      <c r="C11" s="55"/>
      <c r="D11" s="54"/>
      <c r="E11" s="54"/>
      <c r="F11" s="54"/>
      <c r="G11" s="54"/>
      <c r="H11" s="54"/>
      <c r="I11" s="63"/>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row>
    <row r="12" spans="1:48" s="33" customFormat="1" x14ac:dyDescent="0.35">
      <c r="A12" s="680" t="s">
        <v>17</v>
      </c>
      <c r="B12" s="681"/>
      <c r="C12" s="682"/>
      <c r="D12" s="686" t="s">
        <v>18</v>
      </c>
      <c r="E12" s="687"/>
      <c r="F12" s="687"/>
      <c r="G12" s="687"/>
      <c r="H12" s="687"/>
      <c r="I12" s="687"/>
      <c r="J12" s="687"/>
      <c r="K12" s="687"/>
      <c r="L12" s="687"/>
      <c r="M12" s="687"/>
      <c r="N12" s="687"/>
      <c r="O12" s="687"/>
      <c r="P12" s="687"/>
      <c r="Q12" s="687"/>
      <c r="R12" s="687"/>
      <c r="S12" s="687"/>
      <c r="T12" s="687"/>
      <c r="U12" s="688"/>
      <c r="V12" s="692" t="s">
        <v>19</v>
      </c>
      <c r="W12" s="693"/>
      <c r="X12" s="693"/>
      <c r="Y12" s="693"/>
      <c r="Z12" s="694"/>
      <c r="AA12" s="695" t="s">
        <v>19</v>
      </c>
      <c r="AB12" s="696"/>
      <c r="AC12" s="696"/>
      <c r="AD12" s="696"/>
      <c r="AE12" s="697"/>
      <c r="AF12" s="692" t="s">
        <v>19</v>
      </c>
      <c r="AG12" s="693"/>
      <c r="AH12" s="693"/>
      <c r="AI12" s="693"/>
      <c r="AJ12" s="694"/>
      <c r="AK12" s="698" t="s">
        <v>19</v>
      </c>
      <c r="AL12" s="699"/>
      <c r="AM12" s="699"/>
      <c r="AN12" s="699"/>
      <c r="AO12" s="700"/>
      <c r="AP12" s="665" t="s">
        <v>19</v>
      </c>
      <c r="AQ12" s="666"/>
      <c r="AR12" s="666"/>
      <c r="AS12" s="666"/>
      <c r="AT12" s="666"/>
      <c r="AU12" s="667"/>
      <c r="AV12" s="32"/>
    </row>
    <row r="13" spans="1:48" s="33" customFormat="1" x14ac:dyDescent="0.35">
      <c r="A13" s="683"/>
      <c r="B13" s="684"/>
      <c r="C13" s="685"/>
      <c r="D13" s="689"/>
      <c r="E13" s="690"/>
      <c r="F13" s="690"/>
      <c r="G13" s="690"/>
      <c r="H13" s="690"/>
      <c r="I13" s="690"/>
      <c r="J13" s="690"/>
      <c r="K13" s="690"/>
      <c r="L13" s="690"/>
      <c r="M13" s="690"/>
      <c r="N13" s="690"/>
      <c r="O13" s="690"/>
      <c r="P13" s="690"/>
      <c r="Q13" s="690"/>
      <c r="R13" s="690"/>
      <c r="S13" s="690"/>
      <c r="T13" s="690"/>
      <c r="U13" s="691"/>
      <c r="V13" s="668" t="s">
        <v>20</v>
      </c>
      <c r="W13" s="669"/>
      <c r="X13" s="669"/>
      <c r="Y13" s="669"/>
      <c r="Z13" s="670"/>
      <c r="AA13" s="671" t="s">
        <v>21</v>
      </c>
      <c r="AB13" s="672"/>
      <c r="AC13" s="672"/>
      <c r="AD13" s="672"/>
      <c r="AE13" s="673"/>
      <c r="AF13" s="668" t="s">
        <v>22</v>
      </c>
      <c r="AG13" s="669"/>
      <c r="AH13" s="669"/>
      <c r="AI13" s="669"/>
      <c r="AJ13" s="670"/>
      <c r="AK13" s="674" t="s">
        <v>23</v>
      </c>
      <c r="AL13" s="675"/>
      <c r="AM13" s="675"/>
      <c r="AN13" s="675"/>
      <c r="AO13" s="676"/>
      <c r="AP13" s="677" t="s">
        <v>24</v>
      </c>
      <c r="AQ13" s="678"/>
      <c r="AR13" s="678"/>
      <c r="AS13" s="678"/>
      <c r="AT13" s="678"/>
      <c r="AU13" s="679"/>
      <c r="AV13" s="32"/>
    </row>
    <row r="14" spans="1:48" s="33" customFormat="1" ht="39" x14ac:dyDescent="0.35">
      <c r="A14" s="77" t="s">
        <v>25</v>
      </c>
      <c r="B14" s="78" t="s">
        <v>26</v>
      </c>
      <c r="C14" s="79" t="s">
        <v>27</v>
      </c>
      <c r="D14" s="80" t="s">
        <v>28</v>
      </c>
      <c r="E14" s="81" t="s">
        <v>29</v>
      </c>
      <c r="F14" s="81" t="s">
        <v>30</v>
      </c>
      <c r="G14" s="81" t="s">
        <v>31</v>
      </c>
      <c r="H14" s="81" t="s">
        <v>32</v>
      </c>
      <c r="I14" s="82" t="s">
        <v>33</v>
      </c>
      <c r="J14" s="81" t="s">
        <v>34</v>
      </c>
      <c r="K14" s="81" t="s">
        <v>35</v>
      </c>
      <c r="L14" s="81" t="s">
        <v>36</v>
      </c>
      <c r="M14" s="81" t="s">
        <v>37</v>
      </c>
      <c r="N14" s="81" t="s">
        <v>38</v>
      </c>
      <c r="O14" s="81" t="s">
        <v>39</v>
      </c>
      <c r="P14" s="81" t="s">
        <v>40</v>
      </c>
      <c r="Q14" s="81" t="s">
        <v>41</v>
      </c>
      <c r="R14" s="81" t="s">
        <v>42</v>
      </c>
      <c r="S14" s="81" t="s">
        <v>43</v>
      </c>
      <c r="T14" s="81" t="s">
        <v>44</v>
      </c>
      <c r="U14" s="34" t="s">
        <v>45</v>
      </c>
      <c r="V14" s="35" t="s">
        <v>46</v>
      </c>
      <c r="W14" s="36" t="s">
        <v>47</v>
      </c>
      <c r="X14" s="36" t="s">
        <v>48</v>
      </c>
      <c r="Y14" s="36" t="s">
        <v>49</v>
      </c>
      <c r="Z14" s="37" t="s">
        <v>50</v>
      </c>
      <c r="AA14" s="38" t="s">
        <v>46</v>
      </c>
      <c r="AB14" s="39" t="s">
        <v>47</v>
      </c>
      <c r="AC14" s="39" t="s">
        <v>48</v>
      </c>
      <c r="AD14" s="39" t="s">
        <v>49</v>
      </c>
      <c r="AE14" s="40" t="s">
        <v>50</v>
      </c>
      <c r="AF14" s="35" t="s">
        <v>46</v>
      </c>
      <c r="AG14" s="36" t="s">
        <v>47</v>
      </c>
      <c r="AH14" s="36" t="s">
        <v>48</v>
      </c>
      <c r="AI14" s="36" t="s">
        <v>49</v>
      </c>
      <c r="AJ14" s="37" t="s">
        <v>50</v>
      </c>
      <c r="AK14" s="41" t="s">
        <v>46</v>
      </c>
      <c r="AL14" s="42" t="s">
        <v>47</v>
      </c>
      <c r="AM14" s="42" t="s">
        <v>48</v>
      </c>
      <c r="AN14" s="42" t="s">
        <v>49</v>
      </c>
      <c r="AO14" s="43" t="s">
        <v>50</v>
      </c>
      <c r="AP14" s="44" t="s">
        <v>31</v>
      </c>
      <c r="AQ14" s="45" t="s">
        <v>46</v>
      </c>
      <c r="AR14" s="45" t="s">
        <v>47</v>
      </c>
      <c r="AS14" s="45" t="s">
        <v>48</v>
      </c>
      <c r="AT14" s="45" t="s">
        <v>49</v>
      </c>
      <c r="AU14" s="46" t="s">
        <v>50</v>
      </c>
      <c r="AV14" s="32"/>
    </row>
    <row r="15" spans="1:48" s="33" customFormat="1" ht="101.5" x14ac:dyDescent="0.35">
      <c r="A15" s="70">
        <v>1</v>
      </c>
      <c r="B15" s="211" t="s">
        <v>51</v>
      </c>
      <c r="C15" s="211" t="s">
        <v>186</v>
      </c>
      <c r="D15" s="211" t="s">
        <v>187</v>
      </c>
      <c r="E15" s="47"/>
      <c r="F15" s="211" t="s">
        <v>54</v>
      </c>
      <c r="G15" s="211" t="s">
        <v>188</v>
      </c>
      <c r="H15" s="211" t="s">
        <v>786</v>
      </c>
      <c r="I15" s="212">
        <v>0.93</v>
      </c>
      <c r="J15" s="211" t="s">
        <v>63</v>
      </c>
      <c r="K15" s="211" t="s">
        <v>188</v>
      </c>
      <c r="L15" s="212">
        <v>0.96</v>
      </c>
      <c r="M15" s="212">
        <v>0.96</v>
      </c>
      <c r="N15" s="212">
        <v>0.96</v>
      </c>
      <c r="O15" s="212">
        <v>0.96</v>
      </c>
      <c r="P15" s="212">
        <v>0.96</v>
      </c>
      <c r="Q15" s="211" t="s">
        <v>189</v>
      </c>
      <c r="R15" s="213" t="s">
        <v>190</v>
      </c>
      <c r="S15" s="211" t="s">
        <v>191</v>
      </c>
      <c r="T15" s="211" t="s">
        <v>192</v>
      </c>
      <c r="U15" s="57"/>
      <c r="V15" s="51">
        <f>L15</f>
        <v>0.96</v>
      </c>
      <c r="W15" s="70"/>
      <c r="X15" s="70">
        <f>W15/V15</f>
        <v>0</v>
      </c>
      <c r="Y15" s="70"/>
      <c r="Z15" s="57"/>
      <c r="AA15" s="51">
        <f>M15</f>
        <v>0.96</v>
      </c>
      <c r="AB15" s="70"/>
      <c r="AC15" s="70">
        <f>AB15/AA15</f>
        <v>0</v>
      </c>
      <c r="AD15" s="70"/>
      <c r="AE15" s="57"/>
      <c r="AF15" s="51">
        <f>N15</f>
        <v>0.96</v>
      </c>
      <c r="AG15" s="70"/>
      <c r="AH15" s="70">
        <f>AG15/AF15</f>
        <v>0</v>
      </c>
      <c r="AI15" s="70"/>
      <c r="AJ15" s="57"/>
      <c r="AK15" s="51">
        <f>O15</f>
        <v>0.96</v>
      </c>
      <c r="AL15" s="70"/>
      <c r="AM15" s="70">
        <f>AL15/AK15</f>
        <v>0</v>
      </c>
      <c r="AN15" s="70"/>
      <c r="AO15" s="57"/>
      <c r="AP15" s="51"/>
      <c r="AQ15" s="70">
        <f>P15</f>
        <v>0.96</v>
      </c>
      <c r="AR15" s="70"/>
      <c r="AS15" s="70">
        <f>AR15/AQ15</f>
        <v>0</v>
      </c>
      <c r="AT15" s="70"/>
      <c r="AU15" s="57"/>
      <c r="AV15" s="48"/>
    </row>
    <row r="16" spans="1:48" s="33" customFormat="1" ht="101.5" x14ac:dyDescent="0.35">
      <c r="A16" s="70">
        <v>2</v>
      </c>
      <c r="B16" s="211" t="s">
        <v>51</v>
      </c>
      <c r="C16" s="211" t="s">
        <v>186</v>
      </c>
      <c r="D16" s="211" t="s">
        <v>193</v>
      </c>
      <c r="E16" s="47"/>
      <c r="F16" s="211" t="s">
        <v>54</v>
      </c>
      <c r="G16" s="211" t="s">
        <v>194</v>
      </c>
      <c r="H16" s="211" t="s">
        <v>195</v>
      </c>
      <c r="I16" s="211" t="s">
        <v>82</v>
      </c>
      <c r="J16" s="211" t="s">
        <v>196</v>
      </c>
      <c r="K16" s="211" t="s">
        <v>194</v>
      </c>
      <c r="L16" s="211">
        <v>0</v>
      </c>
      <c r="M16" s="212">
        <v>0.5</v>
      </c>
      <c r="N16" s="214">
        <v>0</v>
      </c>
      <c r="O16" s="212">
        <v>1</v>
      </c>
      <c r="P16" s="212">
        <v>1</v>
      </c>
      <c r="Q16" s="211" t="s">
        <v>57</v>
      </c>
      <c r="R16" s="211" t="s">
        <v>197</v>
      </c>
      <c r="S16" s="211" t="s">
        <v>191</v>
      </c>
      <c r="T16" s="211" t="s">
        <v>192</v>
      </c>
      <c r="U16" s="57"/>
      <c r="V16" s="51">
        <f t="shared" ref="V16:V25" si="0">L16</f>
        <v>0</v>
      </c>
      <c r="W16" s="70"/>
      <c r="X16" s="70" t="e">
        <f t="shared" ref="X16:X25" si="1">W16/V16</f>
        <v>#DIV/0!</v>
      </c>
      <c r="Y16" s="70"/>
      <c r="Z16" s="57"/>
      <c r="AA16" s="51">
        <f t="shared" ref="AA16:AA25" si="2">M16</f>
        <v>0.5</v>
      </c>
      <c r="AB16" s="70"/>
      <c r="AC16" s="70">
        <f t="shared" ref="AC16:AC25" si="3">AB16/AA16</f>
        <v>0</v>
      </c>
      <c r="AD16" s="70"/>
      <c r="AE16" s="57"/>
      <c r="AF16" s="51">
        <f t="shared" ref="AF16:AF25" si="4">N16</f>
        <v>0</v>
      </c>
      <c r="AG16" s="70"/>
      <c r="AH16" s="70" t="e">
        <f t="shared" ref="AH16:AH25" si="5">AG16/AF16</f>
        <v>#DIV/0!</v>
      </c>
      <c r="AI16" s="70"/>
      <c r="AJ16" s="57"/>
      <c r="AK16" s="51">
        <f t="shared" ref="AK16:AK25" si="6">O16</f>
        <v>1</v>
      </c>
      <c r="AL16" s="70"/>
      <c r="AM16" s="70">
        <f t="shared" ref="AM16:AM25" si="7">AL16/AK16</f>
        <v>0</v>
      </c>
      <c r="AN16" s="70"/>
      <c r="AO16" s="57"/>
      <c r="AP16" s="51"/>
      <c r="AQ16" s="70">
        <f t="shared" ref="AQ16:AQ25" si="8">P16</f>
        <v>1</v>
      </c>
      <c r="AR16" s="70"/>
      <c r="AS16" s="70">
        <f t="shared" ref="AS16:AS25" si="9">AR16/AQ16</f>
        <v>0</v>
      </c>
      <c r="AT16" s="70"/>
      <c r="AU16" s="57"/>
      <c r="AV16" s="48"/>
    </row>
    <row r="17" spans="1:48" s="33" customFormat="1" ht="87" x14ac:dyDescent="0.35">
      <c r="A17" s="70">
        <v>3</v>
      </c>
      <c r="B17" s="211" t="s">
        <v>51</v>
      </c>
      <c r="C17" s="211" t="s">
        <v>186</v>
      </c>
      <c r="D17" s="213" t="s">
        <v>198</v>
      </c>
      <c r="E17" s="215"/>
      <c r="F17" s="211" t="s">
        <v>60</v>
      </c>
      <c r="G17" s="211" t="s">
        <v>199</v>
      </c>
      <c r="H17" s="216" t="s">
        <v>200</v>
      </c>
      <c r="I17" s="92">
        <v>1</v>
      </c>
      <c r="J17" s="92" t="s">
        <v>74</v>
      </c>
      <c r="K17" s="211" t="s">
        <v>201</v>
      </c>
      <c r="L17" s="92">
        <v>0</v>
      </c>
      <c r="M17" s="92">
        <v>0</v>
      </c>
      <c r="N17" s="92">
        <v>0</v>
      </c>
      <c r="O17" s="92">
        <v>1</v>
      </c>
      <c r="P17" s="217">
        <v>1</v>
      </c>
      <c r="Q17" s="211" t="s">
        <v>57</v>
      </c>
      <c r="R17" s="211" t="s">
        <v>199</v>
      </c>
      <c r="S17" s="211" t="s">
        <v>191</v>
      </c>
      <c r="T17" s="218" t="s">
        <v>202</v>
      </c>
      <c r="U17" s="57"/>
      <c r="V17" s="51">
        <f t="shared" si="0"/>
        <v>0</v>
      </c>
      <c r="W17" s="70"/>
      <c r="X17" s="70" t="e">
        <f t="shared" si="1"/>
        <v>#DIV/0!</v>
      </c>
      <c r="Y17" s="70"/>
      <c r="Z17" s="57"/>
      <c r="AA17" s="51">
        <f t="shared" si="2"/>
        <v>0</v>
      </c>
      <c r="AB17" s="70"/>
      <c r="AC17" s="70" t="e">
        <f t="shared" si="3"/>
        <v>#DIV/0!</v>
      </c>
      <c r="AD17" s="70"/>
      <c r="AE17" s="57"/>
      <c r="AF17" s="51">
        <f t="shared" si="4"/>
        <v>0</v>
      </c>
      <c r="AG17" s="70"/>
      <c r="AH17" s="70" t="e">
        <f t="shared" si="5"/>
        <v>#DIV/0!</v>
      </c>
      <c r="AI17" s="70"/>
      <c r="AJ17" s="57"/>
      <c r="AK17" s="51">
        <f t="shared" si="6"/>
        <v>1</v>
      </c>
      <c r="AL17" s="70"/>
      <c r="AM17" s="70">
        <f t="shared" si="7"/>
        <v>0</v>
      </c>
      <c r="AN17" s="70"/>
      <c r="AO17" s="57"/>
      <c r="AP17" s="51"/>
      <c r="AQ17" s="70">
        <f t="shared" si="8"/>
        <v>1</v>
      </c>
      <c r="AR17" s="70"/>
      <c r="AS17" s="70">
        <f t="shared" si="9"/>
        <v>0</v>
      </c>
      <c r="AT17" s="70"/>
      <c r="AU17" s="57"/>
      <c r="AV17" s="48"/>
    </row>
    <row r="18" spans="1:48" s="33" customFormat="1" ht="130.5" x14ac:dyDescent="0.35">
      <c r="A18" s="70">
        <v>4</v>
      </c>
      <c r="B18" s="211" t="s">
        <v>51</v>
      </c>
      <c r="C18" s="211" t="s">
        <v>186</v>
      </c>
      <c r="D18" s="213" t="s">
        <v>203</v>
      </c>
      <c r="E18" s="47"/>
      <c r="F18" s="211" t="s">
        <v>60</v>
      </c>
      <c r="G18" s="211" t="s">
        <v>204</v>
      </c>
      <c r="H18" s="211" t="s">
        <v>205</v>
      </c>
      <c r="I18" s="211" t="s">
        <v>206</v>
      </c>
      <c r="J18" s="92" t="s">
        <v>74</v>
      </c>
      <c r="K18" s="217" t="s">
        <v>207</v>
      </c>
      <c r="L18" s="92">
        <v>0</v>
      </c>
      <c r="M18" s="92">
        <v>0</v>
      </c>
      <c r="N18" s="92">
        <v>1</v>
      </c>
      <c r="O18" s="92">
        <v>0</v>
      </c>
      <c r="P18" s="217">
        <v>1</v>
      </c>
      <c r="Q18" s="211" t="s">
        <v>57</v>
      </c>
      <c r="R18" s="211" t="s">
        <v>785</v>
      </c>
      <c r="S18" s="211" t="s">
        <v>191</v>
      </c>
      <c r="T18" s="218" t="s">
        <v>208</v>
      </c>
      <c r="U18" s="57"/>
      <c r="V18" s="51">
        <f t="shared" si="0"/>
        <v>0</v>
      </c>
      <c r="W18" s="70"/>
      <c r="X18" s="70" t="e">
        <f t="shared" si="1"/>
        <v>#DIV/0!</v>
      </c>
      <c r="Y18" s="70"/>
      <c r="Z18" s="57"/>
      <c r="AA18" s="51">
        <f t="shared" si="2"/>
        <v>0</v>
      </c>
      <c r="AB18" s="70"/>
      <c r="AC18" s="70" t="e">
        <f t="shared" si="3"/>
        <v>#DIV/0!</v>
      </c>
      <c r="AD18" s="70"/>
      <c r="AE18" s="57"/>
      <c r="AF18" s="51">
        <f t="shared" si="4"/>
        <v>1</v>
      </c>
      <c r="AG18" s="70"/>
      <c r="AH18" s="70">
        <f t="shared" si="5"/>
        <v>0</v>
      </c>
      <c r="AI18" s="70"/>
      <c r="AJ18" s="57"/>
      <c r="AK18" s="51">
        <f t="shared" si="6"/>
        <v>0</v>
      </c>
      <c r="AL18" s="70"/>
      <c r="AM18" s="70" t="e">
        <f t="shared" si="7"/>
        <v>#DIV/0!</v>
      </c>
      <c r="AN18" s="70"/>
      <c r="AO18" s="57"/>
      <c r="AP18" s="51"/>
      <c r="AQ18" s="70">
        <f t="shared" si="8"/>
        <v>1</v>
      </c>
      <c r="AR18" s="70"/>
      <c r="AS18" s="70">
        <f t="shared" si="9"/>
        <v>0</v>
      </c>
      <c r="AT18" s="70"/>
      <c r="AU18" s="57"/>
      <c r="AV18" s="48"/>
    </row>
    <row r="19" spans="1:48" s="33" customFormat="1" ht="87.5" thickBot="1" x14ac:dyDescent="0.4">
      <c r="A19" s="70">
        <v>5</v>
      </c>
      <c r="B19" s="211" t="s">
        <v>51</v>
      </c>
      <c r="C19" s="211" t="s">
        <v>186</v>
      </c>
      <c r="D19" s="219" t="s">
        <v>209</v>
      </c>
      <c r="E19" s="47"/>
      <c r="F19" s="211" t="s">
        <v>60</v>
      </c>
      <c r="G19" s="217" t="s">
        <v>210</v>
      </c>
      <c r="H19" s="216" t="s">
        <v>211</v>
      </c>
      <c r="I19" s="220">
        <v>0.93</v>
      </c>
      <c r="J19" s="92" t="s">
        <v>63</v>
      </c>
      <c r="K19" s="217" t="s">
        <v>212</v>
      </c>
      <c r="L19" s="220">
        <v>0.94</v>
      </c>
      <c r="M19" s="220">
        <v>0.94</v>
      </c>
      <c r="N19" s="220">
        <v>0.94</v>
      </c>
      <c r="O19" s="220">
        <v>0.94</v>
      </c>
      <c r="P19" s="220">
        <v>0.94</v>
      </c>
      <c r="Q19" s="211" t="s">
        <v>57</v>
      </c>
      <c r="R19" s="211" t="s">
        <v>213</v>
      </c>
      <c r="S19" s="211" t="s">
        <v>191</v>
      </c>
      <c r="T19" s="218" t="s">
        <v>214</v>
      </c>
      <c r="U19" s="57"/>
      <c r="V19" s="51">
        <f t="shared" si="0"/>
        <v>0.94</v>
      </c>
      <c r="W19" s="70"/>
      <c r="X19" s="70">
        <f t="shared" si="1"/>
        <v>0</v>
      </c>
      <c r="Y19" s="70"/>
      <c r="Z19" s="57"/>
      <c r="AA19" s="51">
        <f t="shared" si="2"/>
        <v>0.94</v>
      </c>
      <c r="AB19" s="70"/>
      <c r="AC19" s="70">
        <f t="shared" si="3"/>
        <v>0</v>
      </c>
      <c r="AD19" s="70"/>
      <c r="AE19" s="57"/>
      <c r="AF19" s="51">
        <f t="shared" si="4"/>
        <v>0.94</v>
      </c>
      <c r="AG19" s="70"/>
      <c r="AH19" s="70">
        <f t="shared" si="5"/>
        <v>0</v>
      </c>
      <c r="AI19" s="70"/>
      <c r="AJ19" s="57"/>
      <c r="AK19" s="51">
        <f t="shared" si="6"/>
        <v>0.94</v>
      </c>
      <c r="AL19" s="70"/>
      <c r="AM19" s="70">
        <f t="shared" si="7"/>
        <v>0</v>
      </c>
      <c r="AN19" s="70"/>
      <c r="AO19" s="57"/>
      <c r="AP19" s="51"/>
      <c r="AQ19" s="70">
        <f t="shared" si="8"/>
        <v>0.94</v>
      </c>
      <c r="AR19" s="70"/>
      <c r="AS19" s="70">
        <f t="shared" si="9"/>
        <v>0</v>
      </c>
      <c r="AT19" s="70"/>
      <c r="AU19" s="57"/>
      <c r="AV19" s="48"/>
    </row>
    <row r="20" spans="1:48" s="33" customFormat="1" ht="87.5" thickBot="1" x14ac:dyDescent="0.4">
      <c r="A20" s="70">
        <v>6</v>
      </c>
      <c r="B20" s="211" t="s">
        <v>51</v>
      </c>
      <c r="C20" s="211" t="s">
        <v>186</v>
      </c>
      <c r="D20" s="221" t="s">
        <v>215</v>
      </c>
      <c r="E20" s="47"/>
      <c r="F20" s="211" t="s">
        <v>60</v>
      </c>
      <c r="G20" s="222" t="s">
        <v>216</v>
      </c>
      <c r="H20" s="222" t="s">
        <v>217</v>
      </c>
      <c r="I20" s="75">
        <v>0</v>
      </c>
      <c r="J20" s="92" t="s">
        <v>74</v>
      </c>
      <c r="K20" s="222" t="s">
        <v>218</v>
      </c>
      <c r="L20" s="223"/>
      <c r="M20" s="224"/>
      <c r="N20" s="225"/>
      <c r="O20" s="75">
        <v>1</v>
      </c>
      <c r="P20" s="226">
        <v>1</v>
      </c>
      <c r="Q20" s="211" t="s">
        <v>57</v>
      </c>
      <c r="R20" s="227" t="s">
        <v>219</v>
      </c>
      <c r="S20" s="222" t="s">
        <v>191</v>
      </c>
      <c r="T20" s="222" t="s">
        <v>192</v>
      </c>
      <c r="U20" s="57"/>
      <c r="V20" s="51"/>
      <c r="W20" s="70"/>
      <c r="X20" s="70"/>
      <c r="Y20" s="70"/>
      <c r="Z20" s="57"/>
      <c r="AA20" s="51"/>
      <c r="AB20" s="70"/>
      <c r="AC20" s="70"/>
      <c r="AD20" s="70"/>
      <c r="AE20" s="57"/>
      <c r="AF20" s="51"/>
      <c r="AG20" s="70"/>
      <c r="AH20" s="70"/>
      <c r="AI20" s="70"/>
      <c r="AJ20" s="57"/>
      <c r="AK20" s="51">
        <f t="shared" si="6"/>
        <v>1</v>
      </c>
      <c r="AL20" s="70"/>
      <c r="AM20" s="70">
        <f t="shared" si="7"/>
        <v>0</v>
      </c>
      <c r="AN20" s="70"/>
      <c r="AO20" s="57"/>
      <c r="AP20" s="51"/>
      <c r="AQ20" s="70"/>
      <c r="AR20" s="70"/>
      <c r="AS20" s="70"/>
      <c r="AT20" s="70"/>
      <c r="AU20" s="57"/>
      <c r="AV20" s="48"/>
    </row>
    <row r="21" spans="1:48" s="33" customFormat="1" ht="87.5" thickBot="1" x14ac:dyDescent="0.4">
      <c r="A21" s="70">
        <v>7</v>
      </c>
      <c r="B21" s="211" t="s">
        <v>51</v>
      </c>
      <c r="C21" s="211" t="s">
        <v>186</v>
      </c>
      <c r="D21" s="221" t="s">
        <v>220</v>
      </c>
      <c r="E21" s="47"/>
      <c r="F21" s="211" t="s">
        <v>60</v>
      </c>
      <c r="G21" s="222" t="s">
        <v>221</v>
      </c>
      <c r="H21" s="222" t="s">
        <v>222</v>
      </c>
      <c r="I21" s="75">
        <v>0</v>
      </c>
      <c r="J21" s="92" t="s">
        <v>74</v>
      </c>
      <c r="K21" s="222" t="s">
        <v>218</v>
      </c>
      <c r="L21" s="228">
        <v>1</v>
      </c>
      <c r="M21" s="224"/>
      <c r="N21" s="225"/>
      <c r="O21" s="75"/>
      <c r="P21" s="226">
        <v>1</v>
      </c>
      <c r="Q21" s="211" t="s">
        <v>57</v>
      </c>
      <c r="R21" s="227" t="s">
        <v>223</v>
      </c>
      <c r="S21" s="222" t="s">
        <v>191</v>
      </c>
      <c r="T21" s="222" t="s">
        <v>192</v>
      </c>
      <c r="U21" s="57"/>
      <c r="V21" s="51"/>
      <c r="W21" s="70"/>
      <c r="X21" s="70"/>
      <c r="Y21" s="70"/>
      <c r="Z21" s="57"/>
      <c r="AA21" s="51"/>
      <c r="AB21" s="70"/>
      <c r="AC21" s="70"/>
      <c r="AD21" s="70"/>
      <c r="AE21" s="57"/>
      <c r="AF21" s="51"/>
      <c r="AG21" s="70"/>
      <c r="AH21" s="70"/>
      <c r="AI21" s="70"/>
      <c r="AJ21" s="57"/>
      <c r="AK21" s="51">
        <f t="shared" si="6"/>
        <v>0</v>
      </c>
      <c r="AL21" s="70"/>
      <c r="AM21" s="70" t="e">
        <f t="shared" si="7"/>
        <v>#DIV/0!</v>
      </c>
      <c r="AN21" s="70"/>
      <c r="AO21" s="57"/>
      <c r="AP21" s="51"/>
      <c r="AQ21" s="70"/>
      <c r="AR21" s="70"/>
      <c r="AS21" s="70"/>
      <c r="AT21" s="70"/>
      <c r="AU21" s="57"/>
      <c r="AV21" s="48"/>
    </row>
    <row r="22" spans="1:48" s="33" customFormat="1" ht="87" x14ac:dyDescent="0.35">
      <c r="A22" s="70">
        <v>8</v>
      </c>
      <c r="B22" s="211" t="s">
        <v>51</v>
      </c>
      <c r="C22" s="211" t="s">
        <v>186</v>
      </c>
      <c r="D22" s="221" t="s">
        <v>224</v>
      </c>
      <c r="E22" s="47"/>
      <c r="F22" s="211" t="s">
        <v>60</v>
      </c>
      <c r="G22" s="222" t="s">
        <v>225</v>
      </c>
      <c r="H22" s="222" t="s">
        <v>222</v>
      </c>
      <c r="I22" s="75">
        <v>0</v>
      </c>
      <c r="J22" s="92" t="s">
        <v>74</v>
      </c>
      <c r="K22" s="222" t="s">
        <v>218</v>
      </c>
      <c r="L22" s="228">
        <v>1</v>
      </c>
      <c r="M22" s="224"/>
      <c r="N22" s="225"/>
      <c r="O22" s="75"/>
      <c r="P22" s="226">
        <v>1</v>
      </c>
      <c r="Q22" s="211" t="s">
        <v>57</v>
      </c>
      <c r="R22" s="227" t="s">
        <v>223</v>
      </c>
      <c r="S22" s="222" t="s">
        <v>191</v>
      </c>
      <c r="T22" s="222" t="s">
        <v>192</v>
      </c>
      <c r="U22" s="57"/>
      <c r="V22" s="51">
        <f t="shared" si="0"/>
        <v>1</v>
      </c>
      <c r="W22" s="70"/>
      <c r="X22" s="70">
        <f t="shared" si="1"/>
        <v>0</v>
      </c>
      <c r="Y22" s="70"/>
      <c r="Z22" s="57"/>
      <c r="AA22" s="51">
        <f t="shared" si="2"/>
        <v>0</v>
      </c>
      <c r="AB22" s="70"/>
      <c r="AC22" s="70" t="e">
        <f t="shared" si="3"/>
        <v>#DIV/0!</v>
      </c>
      <c r="AD22" s="70"/>
      <c r="AE22" s="57"/>
      <c r="AF22" s="51">
        <f t="shared" si="4"/>
        <v>0</v>
      </c>
      <c r="AG22" s="70"/>
      <c r="AH22" s="70" t="e">
        <f t="shared" si="5"/>
        <v>#DIV/0!</v>
      </c>
      <c r="AI22" s="70"/>
      <c r="AJ22" s="57"/>
      <c r="AK22" s="51">
        <f t="shared" si="6"/>
        <v>0</v>
      </c>
      <c r="AL22" s="70"/>
      <c r="AM22" s="70" t="e">
        <f t="shared" si="7"/>
        <v>#DIV/0!</v>
      </c>
      <c r="AN22" s="70"/>
      <c r="AO22" s="57"/>
      <c r="AP22" s="51"/>
      <c r="AQ22" s="70">
        <f t="shared" si="8"/>
        <v>1</v>
      </c>
      <c r="AR22" s="70"/>
      <c r="AS22" s="70">
        <f t="shared" si="9"/>
        <v>0</v>
      </c>
      <c r="AT22" s="70"/>
      <c r="AU22" s="57"/>
      <c r="AV22" s="48"/>
    </row>
    <row r="23" spans="1:48" s="33" customFormat="1" x14ac:dyDescent="0.35">
      <c r="A23" s="51"/>
      <c r="B23" s="26"/>
      <c r="C23" s="229"/>
      <c r="D23" s="51"/>
      <c r="E23" s="56"/>
      <c r="F23" s="70"/>
      <c r="G23" s="70"/>
      <c r="H23" s="70"/>
      <c r="I23" s="25"/>
      <c r="J23" s="70"/>
      <c r="K23" s="70"/>
      <c r="L23" s="70"/>
      <c r="M23" s="70"/>
      <c r="N23" s="70"/>
      <c r="O23" s="70"/>
      <c r="P23" s="70"/>
      <c r="Q23" s="70"/>
      <c r="R23" s="70"/>
      <c r="S23" s="70"/>
      <c r="T23" s="70"/>
      <c r="U23" s="57"/>
      <c r="V23" s="51">
        <f t="shared" si="0"/>
        <v>0</v>
      </c>
      <c r="W23" s="70"/>
      <c r="X23" s="70" t="e">
        <f t="shared" si="1"/>
        <v>#DIV/0!</v>
      </c>
      <c r="Y23" s="70"/>
      <c r="Z23" s="57"/>
      <c r="AA23" s="51">
        <f t="shared" si="2"/>
        <v>0</v>
      </c>
      <c r="AB23" s="70"/>
      <c r="AC23" s="70" t="e">
        <f t="shared" si="3"/>
        <v>#DIV/0!</v>
      </c>
      <c r="AD23" s="70"/>
      <c r="AE23" s="57"/>
      <c r="AF23" s="51">
        <f t="shared" si="4"/>
        <v>0</v>
      </c>
      <c r="AG23" s="70"/>
      <c r="AH23" s="70" t="e">
        <f t="shared" si="5"/>
        <v>#DIV/0!</v>
      </c>
      <c r="AI23" s="70"/>
      <c r="AJ23" s="57"/>
      <c r="AK23" s="51">
        <f t="shared" si="6"/>
        <v>0</v>
      </c>
      <c r="AL23" s="70"/>
      <c r="AM23" s="70" t="e">
        <f t="shared" si="7"/>
        <v>#DIV/0!</v>
      </c>
      <c r="AN23" s="70"/>
      <c r="AO23" s="57"/>
      <c r="AP23" s="51"/>
      <c r="AQ23" s="70">
        <f t="shared" si="8"/>
        <v>0</v>
      </c>
      <c r="AR23" s="70"/>
      <c r="AS23" s="70" t="e">
        <f t="shared" si="9"/>
        <v>#DIV/0!</v>
      </c>
      <c r="AT23" s="70"/>
      <c r="AU23" s="57"/>
      <c r="AV23" s="48"/>
    </row>
    <row r="24" spans="1:48" s="33" customFormat="1" x14ac:dyDescent="0.35">
      <c r="A24" s="51"/>
      <c r="B24" s="26"/>
      <c r="C24" s="229"/>
      <c r="D24" s="51"/>
      <c r="E24" s="56"/>
      <c r="F24" s="70"/>
      <c r="G24" s="70"/>
      <c r="H24" s="70"/>
      <c r="I24" s="25"/>
      <c r="J24" s="70"/>
      <c r="K24" s="70"/>
      <c r="L24" s="70"/>
      <c r="M24" s="70"/>
      <c r="N24" s="70"/>
      <c r="O24" s="70"/>
      <c r="P24" s="70"/>
      <c r="Q24" s="70"/>
      <c r="R24" s="70"/>
      <c r="S24" s="70"/>
      <c r="T24" s="70"/>
      <c r="U24" s="57"/>
      <c r="V24" s="51">
        <f t="shared" si="0"/>
        <v>0</v>
      </c>
      <c r="W24" s="70"/>
      <c r="X24" s="70" t="e">
        <f t="shared" si="1"/>
        <v>#DIV/0!</v>
      </c>
      <c r="Y24" s="70"/>
      <c r="Z24" s="57"/>
      <c r="AA24" s="51">
        <f t="shared" si="2"/>
        <v>0</v>
      </c>
      <c r="AB24" s="70"/>
      <c r="AC24" s="70" t="e">
        <f t="shared" si="3"/>
        <v>#DIV/0!</v>
      </c>
      <c r="AD24" s="70"/>
      <c r="AE24" s="57"/>
      <c r="AF24" s="51">
        <f t="shared" si="4"/>
        <v>0</v>
      </c>
      <c r="AG24" s="70"/>
      <c r="AH24" s="70" t="e">
        <f t="shared" si="5"/>
        <v>#DIV/0!</v>
      </c>
      <c r="AI24" s="70"/>
      <c r="AJ24" s="57"/>
      <c r="AK24" s="51">
        <f t="shared" si="6"/>
        <v>0</v>
      </c>
      <c r="AL24" s="70"/>
      <c r="AM24" s="70" t="e">
        <f t="shared" si="7"/>
        <v>#DIV/0!</v>
      </c>
      <c r="AN24" s="70"/>
      <c r="AO24" s="57"/>
      <c r="AP24" s="51"/>
      <c r="AQ24" s="70">
        <f t="shared" si="8"/>
        <v>0</v>
      </c>
      <c r="AR24" s="70"/>
      <c r="AS24" s="70" t="e">
        <f t="shared" si="9"/>
        <v>#DIV/0!</v>
      </c>
      <c r="AT24" s="70"/>
      <c r="AU24" s="57"/>
      <c r="AV24" s="48"/>
    </row>
    <row r="25" spans="1:48" s="33" customFormat="1" x14ac:dyDescent="0.35">
      <c r="A25" s="58"/>
      <c r="B25" s="230"/>
      <c r="C25" s="231"/>
      <c r="D25" s="58"/>
      <c r="E25" s="59"/>
      <c r="F25" s="60"/>
      <c r="G25" s="60"/>
      <c r="H25" s="60"/>
      <c r="I25" s="64"/>
      <c r="J25" s="60"/>
      <c r="K25" s="60"/>
      <c r="L25" s="60"/>
      <c r="M25" s="60"/>
      <c r="N25" s="60"/>
      <c r="O25" s="60"/>
      <c r="P25" s="60"/>
      <c r="Q25" s="60"/>
      <c r="R25" s="60"/>
      <c r="S25" s="60"/>
      <c r="T25" s="60"/>
      <c r="U25" s="61"/>
      <c r="V25" s="58">
        <f t="shared" si="0"/>
        <v>0</v>
      </c>
      <c r="W25" s="60"/>
      <c r="X25" s="60" t="e">
        <f t="shared" si="1"/>
        <v>#DIV/0!</v>
      </c>
      <c r="Y25" s="60"/>
      <c r="Z25" s="61"/>
      <c r="AA25" s="58">
        <f t="shared" si="2"/>
        <v>0</v>
      </c>
      <c r="AB25" s="60"/>
      <c r="AC25" s="60" t="e">
        <f t="shared" si="3"/>
        <v>#DIV/0!</v>
      </c>
      <c r="AD25" s="60"/>
      <c r="AE25" s="61"/>
      <c r="AF25" s="58">
        <f t="shared" si="4"/>
        <v>0</v>
      </c>
      <c r="AG25" s="60"/>
      <c r="AH25" s="60" t="e">
        <f t="shared" si="5"/>
        <v>#DIV/0!</v>
      </c>
      <c r="AI25" s="60"/>
      <c r="AJ25" s="61"/>
      <c r="AK25" s="58">
        <f t="shared" si="6"/>
        <v>0</v>
      </c>
      <c r="AL25" s="60"/>
      <c r="AM25" s="60" t="e">
        <f t="shared" si="7"/>
        <v>#DIV/0!</v>
      </c>
      <c r="AN25" s="60"/>
      <c r="AO25" s="61"/>
      <c r="AP25" s="58"/>
      <c r="AQ25" s="60">
        <f t="shared" si="8"/>
        <v>0</v>
      </c>
      <c r="AR25" s="60"/>
      <c r="AS25" s="60" t="e">
        <f t="shared" si="9"/>
        <v>#DIV/0!</v>
      </c>
      <c r="AT25" s="60"/>
      <c r="AU25" s="61"/>
      <c r="AV25" s="48"/>
    </row>
    <row r="26" spans="1:48" s="24" customFormat="1" x14ac:dyDescent="0.35">
      <c r="A26" s="21"/>
      <c r="B26" s="29"/>
      <c r="C26" s="30" t="s">
        <v>132</v>
      </c>
      <c r="D26" s="21"/>
      <c r="E26" s="22">
        <f>SUM(E21:E25)</f>
        <v>0</v>
      </c>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3"/>
    </row>
    <row r="27" spans="1:48" ht="15" thickBot="1" x14ac:dyDescent="0.4">
      <c r="A27" s="9"/>
      <c r="B27" s="643" t="s">
        <v>133</v>
      </c>
      <c r="C27" s="644"/>
      <c r="D27" s="645"/>
      <c r="E27" s="8">
        <f>+E26+E20</f>
        <v>0</v>
      </c>
      <c r="F27" s="6"/>
      <c r="G27" s="5"/>
      <c r="H27" s="5"/>
      <c r="I27" s="65"/>
      <c r="J27" s="5"/>
      <c r="K27" s="5"/>
      <c r="L27" s="5"/>
      <c r="M27" s="5"/>
      <c r="N27" s="5"/>
      <c r="O27" s="5"/>
      <c r="P27" s="5"/>
      <c r="Q27" s="5"/>
      <c r="R27" s="5"/>
      <c r="S27" s="5"/>
      <c r="T27" s="5"/>
      <c r="U27" s="5"/>
      <c r="V27" s="9"/>
      <c r="W27" s="13" t="s">
        <v>134</v>
      </c>
      <c r="X27" s="10" t="e">
        <f>AVERAGE(X15:X25)</f>
        <v>#DIV/0!</v>
      </c>
      <c r="Y27" s="6"/>
      <c r="Z27" s="5"/>
      <c r="AA27" s="9"/>
      <c r="AB27" s="14" t="s">
        <v>135</v>
      </c>
      <c r="AC27" s="12" t="e">
        <f>AVERAGE(AC15:AC25)</f>
        <v>#DIV/0!</v>
      </c>
      <c r="AD27" s="6"/>
      <c r="AE27" s="5"/>
      <c r="AF27" s="9"/>
      <c r="AG27" s="16" t="s">
        <v>136</v>
      </c>
      <c r="AH27" s="15" t="e">
        <f>AVERAGE(AH15:AH25)</f>
        <v>#DIV/0!</v>
      </c>
      <c r="AI27" s="6"/>
      <c r="AJ27" s="5"/>
      <c r="AK27" s="9"/>
      <c r="AL27" s="17" t="s">
        <v>137</v>
      </c>
      <c r="AM27" s="18" t="e">
        <f>AVERAGE(AM15:AM25)</f>
        <v>#DIV/0!</v>
      </c>
      <c r="AN27" s="11"/>
      <c r="AO27" s="5"/>
      <c r="AP27" s="646" t="s">
        <v>138</v>
      </c>
      <c r="AQ27" s="647"/>
      <c r="AR27" s="648"/>
      <c r="AS27" s="19" t="e">
        <f>AVERAGE(AS15:AS25)</f>
        <v>#DIV/0!</v>
      </c>
      <c r="AT27" s="5"/>
      <c r="AU27" s="5"/>
    </row>
    <row r="28" spans="1:48" x14ac:dyDescent="0.35">
      <c r="B28" s="27"/>
      <c r="C28" s="27"/>
      <c r="D28" s="5"/>
      <c r="E28" s="5"/>
      <c r="W28" s="5"/>
      <c r="X28" s="5"/>
      <c r="AB28" s="5"/>
      <c r="AC28" s="5"/>
      <c r="AG28" s="5"/>
      <c r="AH28" s="5"/>
      <c r="AL28" s="5"/>
      <c r="AM28" s="5"/>
      <c r="AO28" s="5"/>
      <c r="AP28" s="5"/>
      <c r="AQ28" s="5"/>
      <c r="AR28" s="5"/>
      <c r="AS28" s="5"/>
    </row>
    <row r="30" spans="1:48" ht="15" thickBot="1" x14ac:dyDescent="0.4">
      <c r="D30" s="7"/>
      <c r="E30" s="7"/>
      <c r="F30" s="7"/>
      <c r="G30" s="7"/>
      <c r="H30" s="7"/>
      <c r="I30" s="66"/>
      <c r="J30" s="7"/>
      <c r="K30" s="7"/>
      <c r="L30" s="7"/>
      <c r="M30" s="7"/>
      <c r="N30" s="7"/>
      <c r="O30" s="7"/>
      <c r="P30" s="7"/>
    </row>
    <row r="31" spans="1:48" ht="15" thickBot="1" x14ac:dyDescent="0.4">
      <c r="C31" s="31"/>
      <c r="D31" s="649" t="s">
        <v>139</v>
      </c>
      <c r="E31" s="650"/>
      <c r="F31" s="649" t="s">
        <v>140</v>
      </c>
      <c r="G31" s="651"/>
      <c r="H31" s="651"/>
      <c r="I31" s="650"/>
      <c r="J31" s="649" t="s">
        <v>141</v>
      </c>
      <c r="K31" s="651"/>
      <c r="L31" s="651"/>
      <c r="M31" s="651"/>
      <c r="N31" s="651"/>
      <c r="O31" s="651"/>
      <c r="P31" s="650"/>
      <c r="Q31" s="4"/>
    </row>
    <row r="32" spans="1:48" x14ac:dyDescent="0.35">
      <c r="C32" s="31"/>
      <c r="D32" s="652" t="s">
        <v>142</v>
      </c>
      <c r="E32" s="653"/>
      <c r="F32" s="656" t="s">
        <v>143</v>
      </c>
      <c r="G32" s="657"/>
      <c r="H32" s="657"/>
      <c r="I32" s="653"/>
      <c r="J32" s="659" t="s">
        <v>144</v>
      </c>
      <c r="K32" s="660"/>
      <c r="L32" s="660"/>
      <c r="M32" s="660"/>
      <c r="N32" s="660"/>
      <c r="O32" s="660"/>
      <c r="P32" s="661"/>
      <c r="Q32" s="4"/>
    </row>
    <row r="33" spans="3:17" ht="15" thickBot="1" x14ac:dyDescent="0.4">
      <c r="C33" s="31"/>
      <c r="D33" s="654"/>
      <c r="E33" s="655"/>
      <c r="F33" s="654"/>
      <c r="G33" s="658"/>
      <c r="H33" s="658"/>
      <c r="I33" s="655"/>
      <c r="J33" s="662" t="s">
        <v>145</v>
      </c>
      <c r="K33" s="663"/>
      <c r="L33" s="663"/>
      <c r="M33" s="663"/>
      <c r="N33" s="663"/>
      <c r="O33" s="663"/>
      <c r="P33" s="664"/>
      <c r="Q33" s="4"/>
    </row>
    <row r="34" spans="3:17" x14ac:dyDescent="0.35">
      <c r="D34" s="5"/>
      <c r="E34" s="5"/>
      <c r="F34" s="5"/>
      <c r="G34" s="5"/>
      <c r="H34" s="5"/>
      <c r="I34" s="65"/>
      <c r="J34" s="5"/>
      <c r="K34" s="5"/>
      <c r="L34" s="5"/>
      <c r="M34" s="5"/>
      <c r="N34" s="5"/>
      <c r="O34" s="5"/>
      <c r="P34" s="5"/>
    </row>
    <row r="86" spans="6:17" x14ac:dyDescent="0.35">
      <c r="F86" s="1" t="s">
        <v>146</v>
      </c>
      <c r="J86" s="1" t="s">
        <v>115</v>
      </c>
      <c r="Q86" s="1" t="s">
        <v>147</v>
      </c>
    </row>
    <row r="87" spans="6:17" x14ac:dyDescent="0.35">
      <c r="F87" s="1" t="s">
        <v>148</v>
      </c>
      <c r="J87" s="1" t="s">
        <v>112</v>
      </c>
      <c r="Q87" s="1" t="s">
        <v>109</v>
      </c>
    </row>
    <row r="88" spans="6:17" x14ac:dyDescent="0.35">
      <c r="F88" s="1" t="s">
        <v>149</v>
      </c>
      <c r="J88" s="1" t="s">
        <v>107</v>
      </c>
      <c r="Q88" s="1" t="s">
        <v>150</v>
      </c>
    </row>
    <row r="89" spans="6:17" x14ac:dyDescent="0.35">
      <c r="F89" s="1" t="s">
        <v>151</v>
      </c>
      <c r="J89" s="1" t="s">
        <v>152</v>
      </c>
    </row>
  </sheetData>
  <mergeCells count="39">
    <mergeCell ref="D32:E33"/>
    <mergeCell ref="F32:I33"/>
    <mergeCell ref="J32:P32"/>
    <mergeCell ref="J33:P33"/>
    <mergeCell ref="AP12:AU12"/>
    <mergeCell ref="V13:Z13"/>
    <mergeCell ref="AA13:AE13"/>
    <mergeCell ref="AF13:AJ13"/>
    <mergeCell ref="AK13:AO13"/>
    <mergeCell ref="AP13:AU13"/>
    <mergeCell ref="AK12:AO12"/>
    <mergeCell ref="B27:D27"/>
    <mergeCell ref="AP27:AR27"/>
    <mergeCell ref="D31:E31"/>
    <mergeCell ref="F31:I31"/>
    <mergeCell ref="J31:P31"/>
    <mergeCell ref="A12:C13"/>
    <mergeCell ref="D12:U13"/>
    <mergeCell ref="V12:Z12"/>
    <mergeCell ref="AA12:AE12"/>
    <mergeCell ref="AF12:AJ12"/>
    <mergeCell ref="A6:B6"/>
    <mergeCell ref="C6:H6"/>
    <mergeCell ref="L6:O6"/>
    <mergeCell ref="A7:B7"/>
    <mergeCell ref="C7:H7"/>
    <mergeCell ref="L7:O7"/>
    <mergeCell ref="A4:B4"/>
    <mergeCell ref="C4:H4"/>
    <mergeCell ref="L4:O4"/>
    <mergeCell ref="A5:B5"/>
    <mergeCell ref="C5:H5"/>
    <mergeCell ref="L5:O5"/>
    <mergeCell ref="A1:U1"/>
    <mergeCell ref="V1:W2"/>
    <mergeCell ref="A2:U2"/>
    <mergeCell ref="A3:B3"/>
    <mergeCell ref="C3:H3"/>
    <mergeCell ref="J3:O3"/>
  </mergeCells>
  <dataValidations count="13">
    <dataValidation type="list" allowBlank="1" showInputMessage="1" showErrorMessage="1" sqref="Q16" xr:uid="{BD783E93-65FB-4BAB-841F-ED5993FB2FEB}">
      <formula1>$CT$10:$CT$23</formula1>
    </dataValidation>
    <dataValidation type="list" allowBlank="1" showInputMessage="1" showErrorMessage="1" sqref="J15" xr:uid="{4934363F-5FE4-4F42-AEC5-29EA45B13A05}">
      <formula1>$CS$10:$CS$23</formula1>
    </dataValidation>
    <dataValidation type="list" allowBlank="1" showInputMessage="1" showErrorMessage="1" sqref="B15:B22" xr:uid="{60116A6A-CE46-47B6-9361-642555D756CE}">
      <formula1>$CQ$10:$CQ$23</formula1>
    </dataValidation>
    <dataValidation type="list" allowBlank="1" showInputMessage="1" showErrorMessage="1" sqref="C15:C22" xr:uid="{EECAE9B3-9349-44DA-90A6-C6675E96D8CC}">
      <formula1>$CP$10:$CP$23</formula1>
    </dataValidation>
    <dataValidation type="list" allowBlank="1" showInputMessage="1" showErrorMessage="1" sqref="F15:F16" xr:uid="{B34F8783-788D-4E3A-AC46-F358CEDCDBE3}">
      <formula1>$CR$10:$CR$11</formula1>
    </dataValidation>
    <dataValidation type="list" allowBlank="1" showInputMessage="1" showErrorMessage="1" sqref="J17:J22" xr:uid="{4F204167-3646-459B-89D1-904B12FCFB48}">
      <formula1>$CS$10:$CS$31</formula1>
    </dataValidation>
    <dataValidation allowBlank="1" showInputMessage="1" showErrorMessage="1" sqref="J16" xr:uid="{A635F053-0BAC-40D1-B51B-16A5D1211BAF}"/>
    <dataValidation type="list" allowBlank="1" showInputMessage="1" showErrorMessage="1" sqref="Q17:Q22" xr:uid="{05A54FA9-2AA7-4782-8F08-A96AC2FF206A}">
      <formula1>$CT$10:$CT$30</formula1>
    </dataValidation>
    <dataValidation type="list" allowBlank="1" showInputMessage="1" showErrorMessage="1" sqref="F17:F22" xr:uid="{D684F227-6BEA-449D-A915-30558D7F6201}">
      <formula1>$CR$10:$CR$29</formula1>
    </dataValidation>
    <dataValidation type="list" allowBlank="1" showInputMessage="1" showErrorMessage="1" sqref="Q15" xr:uid="{CEAF2809-B3EC-48B3-A717-84B29BBA3F0B}">
      <formula1>$CT$10:$CT$12</formula1>
    </dataValidation>
    <dataValidation type="list" allowBlank="1" showInputMessage="1" showErrorMessage="1" sqref="Q23:Q25" xr:uid="{353C8F85-02E2-4EA5-B55B-20470505B9F1}">
      <formula1>$Q$86:$Q$88</formula1>
    </dataValidation>
    <dataValidation type="list" allowBlank="1" showInputMessage="1" showErrorMessage="1" sqref="J23:J25" xr:uid="{BBB14D1F-C1E0-4CC6-B125-325ABFD31FB0}">
      <formula1>$J$86:$J$89</formula1>
    </dataValidation>
    <dataValidation type="list" allowBlank="1" showInputMessage="1" showErrorMessage="1" sqref="F23:F25" xr:uid="{F46FCBDD-041C-4295-8679-F31281726A54}">
      <formula1>$F$86:$F$89</formula1>
    </dataValidation>
  </dataValidations>
  <pageMargins left="0.7" right="0.7" top="0.75" bottom="0.75" header="0.3" footer="0.3"/>
  <pageSetup scale="1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C93EE-FD90-49CB-80C7-6504A33A5127}">
  <dimension ref="A1:AV90"/>
  <sheetViews>
    <sheetView zoomScale="70" zoomScaleNormal="70" zoomScaleSheetLayoutView="55" workbookViewId="0">
      <selection sqref="A1:U1"/>
    </sheetView>
  </sheetViews>
  <sheetFormatPr baseColWidth="10" defaultColWidth="0" defaultRowHeight="14.5" customHeight="1" zeroHeight="1" x14ac:dyDescent="0.35"/>
  <cols>
    <col min="1" max="1" width="15" style="1" customWidth="1"/>
    <col min="2" max="2" width="35.7265625" style="28" customWidth="1"/>
    <col min="3" max="3" width="34.54296875" style="28" customWidth="1"/>
    <col min="4" max="4" width="42" style="1" customWidth="1"/>
    <col min="5" max="5" width="18.7265625" style="1" customWidth="1"/>
    <col min="6" max="6" width="11.453125" style="1" customWidth="1"/>
    <col min="7" max="7" width="14.54296875" style="1" customWidth="1"/>
    <col min="8" max="8" width="25.7265625" style="1" customWidth="1"/>
    <col min="9" max="9" width="11.453125" style="2" customWidth="1"/>
    <col min="10" max="10" width="16.81640625" style="1" customWidth="1"/>
    <col min="11" max="11" width="25.453125" style="1" customWidth="1"/>
    <col min="12" max="16" width="11.453125" style="1" customWidth="1"/>
    <col min="17" max="17" width="14.54296875" style="1" customWidth="1"/>
    <col min="18" max="18" width="17.26953125" style="1" customWidth="1"/>
    <col min="19" max="19" width="21.54296875" style="1" customWidth="1"/>
    <col min="20" max="20" width="19.7265625" style="1" customWidth="1"/>
    <col min="21" max="21" width="11.453125" style="1" customWidth="1"/>
    <col min="22" max="22" width="34" style="1" customWidth="1"/>
    <col min="23" max="23" width="15.54296875" style="1" customWidth="1"/>
    <col min="24" max="24" width="14.81640625" style="1" customWidth="1"/>
    <col min="25" max="25" width="22.54296875" style="1" customWidth="1"/>
    <col min="26" max="26" width="17.453125" style="1" customWidth="1"/>
    <col min="27" max="27" width="14.54296875" style="1" hidden="1" customWidth="1"/>
    <col min="28" max="28" width="14.7265625" style="1" hidden="1" customWidth="1"/>
    <col min="29" max="29" width="14.81640625" style="1" hidden="1" customWidth="1"/>
    <col min="30" max="30" width="25.7265625" style="1" hidden="1" customWidth="1"/>
    <col min="31" max="31" width="17.54296875" style="1" hidden="1" customWidth="1"/>
    <col min="32" max="32" width="18.1796875" style="1" hidden="1" customWidth="1"/>
    <col min="33" max="33" width="16.1796875" style="1" hidden="1" customWidth="1"/>
    <col min="34" max="34" width="15.81640625" style="1" hidden="1" customWidth="1"/>
    <col min="35" max="35" width="25.7265625" style="1" hidden="1" customWidth="1"/>
    <col min="36" max="36" width="17.81640625" style="1" hidden="1" customWidth="1"/>
    <col min="37" max="37" width="16.54296875" style="1" hidden="1" customWidth="1"/>
    <col min="38" max="38" width="16.453125" style="1" hidden="1" customWidth="1"/>
    <col min="39" max="39" width="19.26953125" style="1" hidden="1" customWidth="1"/>
    <col min="40" max="40" width="25.7265625" style="1" hidden="1" customWidth="1"/>
    <col min="41" max="41" width="18.453125" style="1" hidden="1" customWidth="1"/>
    <col min="42" max="42" width="14.81640625" style="1" hidden="1" customWidth="1"/>
    <col min="43" max="43" width="15" style="1" hidden="1" customWidth="1"/>
    <col min="44" max="44" width="16" style="1" hidden="1" customWidth="1"/>
    <col min="45" max="45" width="12.81640625" style="1" hidden="1" customWidth="1"/>
    <col min="46" max="46" width="25.7265625" style="1" hidden="1" customWidth="1"/>
    <col min="47" max="47" width="17.1796875" style="1" hidden="1" customWidth="1"/>
    <col min="48" max="48" width="11.453125" style="1" hidden="1" customWidth="1"/>
    <col min="49" max="16384" width="0" style="1" hidden="1"/>
  </cols>
  <sheetData>
    <row r="1" spans="1:48" s="3" customFormat="1" ht="78" customHeight="1" thickBot="1" x14ac:dyDescent="0.4">
      <c r="A1" s="718" t="s">
        <v>710</v>
      </c>
      <c r="B1" s="719"/>
      <c r="C1" s="719"/>
      <c r="D1" s="719"/>
      <c r="E1" s="719"/>
      <c r="F1" s="719"/>
      <c r="G1" s="719"/>
      <c r="H1" s="719"/>
      <c r="I1" s="719"/>
      <c r="J1" s="719"/>
      <c r="K1" s="719"/>
      <c r="L1" s="719"/>
      <c r="M1" s="719"/>
      <c r="N1" s="719"/>
      <c r="O1" s="719"/>
      <c r="P1" s="719"/>
      <c r="Q1" s="719"/>
      <c r="R1" s="719"/>
      <c r="S1" s="719"/>
      <c r="T1" s="719"/>
      <c r="U1" s="720"/>
      <c r="V1" s="721" t="s">
        <v>1</v>
      </c>
      <c r="W1" s="722"/>
      <c r="X1" s="20"/>
    </row>
    <row r="2" spans="1:48" s="33" customFormat="1" ht="36" customHeight="1" thickBot="1" x14ac:dyDescent="0.4">
      <c r="A2" s="725" t="s">
        <v>2</v>
      </c>
      <c r="B2" s="726"/>
      <c r="C2" s="726"/>
      <c r="D2" s="726"/>
      <c r="E2" s="726"/>
      <c r="F2" s="726"/>
      <c r="G2" s="726"/>
      <c r="H2" s="726"/>
      <c r="I2" s="727"/>
      <c r="J2" s="727"/>
      <c r="K2" s="727"/>
      <c r="L2" s="727"/>
      <c r="M2" s="727"/>
      <c r="N2" s="727"/>
      <c r="O2" s="727"/>
      <c r="P2" s="727"/>
      <c r="Q2" s="727"/>
      <c r="R2" s="727"/>
      <c r="S2" s="727"/>
      <c r="T2" s="727"/>
      <c r="U2" s="728"/>
      <c r="V2" s="723"/>
      <c r="W2" s="724"/>
      <c r="X2" s="48"/>
    </row>
    <row r="3" spans="1:48" s="33" customFormat="1" ht="18" customHeight="1" x14ac:dyDescent="0.35">
      <c r="A3" s="736" t="s">
        <v>3</v>
      </c>
      <c r="B3" s="736"/>
      <c r="C3" s="737">
        <v>2021</v>
      </c>
      <c r="D3" s="737"/>
      <c r="E3" s="737"/>
      <c r="F3" s="737"/>
      <c r="G3" s="737"/>
      <c r="H3" s="737"/>
      <c r="I3" s="23"/>
      <c r="J3" s="733" t="s">
        <v>4</v>
      </c>
      <c r="K3" s="734"/>
      <c r="L3" s="734"/>
      <c r="M3" s="734"/>
      <c r="N3" s="734"/>
      <c r="O3" s="735"/>
      <c r="P3" s="49"/>
      <c r="Q3" s="49"/>
      <c r="R3" s="49"/>
      <c r="S3" s="49"/>
      <c r="T3" s="49"/>
      <c r="U3" s="49"/>
      <c r="V3" s="49"/>
      <c r="W3" s="49"/>
    </row>
    <row r="4" spans="1:48" s="33" customFormat="1" ht="33.75" customHeight="1" x14ac:dyDescent="0.35">
      <c r="A4" s="702" t="s">
        <v>5</v>
      </c>
      <c r="B4" s="702"/>
      <c r="C4" s="738" t="s">
        <v>77</v>
      </c>
      <c r="D4" s="737"/>
      <c r="E4" s="737"/>
      <c r="F4" s="737"/>
      <c r="G4" s="737"/>
      <c r="H4" s="737"/>
      <c r="I4" s="23"/>
      <c r="J4" s="50" t="s">
        <v>7</v>
      </c>
      <c r="K4" s="91" t="s">
        <v>8</v>
      </c>
      <c r="L4" s="716" t="s">
        <v>9</v>
      </c>
      <c r="M4" s="716"/>
      <c r="N4" s="716"/>
      <c r="O4" s="717"/>
    </row>
    <row r="5" spans="1:48" s="33" customFormat="1" ht="36.5" customHeight="1" x14ac:dyDescent="0.35">
      <c r="A5" s="702" t="s">
        <v>10</v>
      </c>
      <c r="B5" s="702"/>
      <c r="C5" s="738" t="s">
        <v>711</v>
      </c>
      <c r="D5" s="737"/>
      <c r="E5" s="737"/>
      <c r="F5" s="737"/>
      <c r="G5" s="737"/>
      <c r="H5" s="737"/>
      <c r="I5" s="23"/>
      <c r="J5" s="67">
        <v>1</v>
      </c>
      <c r="K5" s="317"/>
      <c r="L5" s="705" t="s">
        <v>12</v>
      </c>
      <c r="M5" s="706"/>
      <c r="N5" s="706"/>
      <c r="O5" s="707"/>
    </row>
    <row r="6" spans="1:48" s="33" customFormat="1" ht="36.5" customHeight="1" x14ac:dyDescent="0.35">
      <c r="A6" s="702" t="s">
        <v>13</v>
      </c>
      <c r="B6" s="702"/>
      <c r="C6" s="737" t="s">
        <v>712</v>
      </c>
      <c r="D6" s="737"/>
      <c r="E6" s="737"/>
      <c r="F6" s="737"/>
      <c r="G6" s="737"/>
      <c r="H6" s="737"/>
      <c r="I6" s="23"/>
      <c r="J6" s="67"/>
      <c r="K6" s="317"/>
      <c r="L6" s="705"/>
      <c r="M6" s="706"/>
      <c r="N6" s="706"/>
      <c r="O6" s="707"/>
    </row>
    <row r="7" spans="1:48" s="33" customFormat="1" ht="36.5" customHeight="1" thickBot="1" x14ac:dyDescent="0.4">
      <c r="A7" s="702" t="s">
        <v>15</v>
      </c>
      <c r="B7" s="702"/>
      <c r="C7" s="738" t="s">
        <v>713</v>
      </c>
      <c r="D7" s="737"/>
      <c r="E7" s="737"/>
      <c r="F7" s="737"/>
      <c r="G7" s="737"/>
      <c r="H7" s="737"/>
      <c r="I7" s="23"/>
      <c r="J7" s="68"/>
      <c r="K7" s="69"/>
      <c r="L7" s="710"/>
      <c r="M7" s="711"/>
      <c r="N7" s="711"/>
      <c r="O7" s="712"/>
    </row>
    <row r="8" spans="1:48" s="33" customFormat="1" x14ac:dyDescent="0.35">
      <c r="A8" s="49"/>
      <c r="B8" s="52"/>
      <c r="C8" s="52"/>
      <c r="D8" s="49"/>
      <c r="E8" s="49"/>
      <c r="F8" s="49"/>
      <c r="G8" s="49"/>
      <c r="H8" s="49"/>
      <c r="I8" s="62"/>
    </row>
    <row r="9" spans="1:48" s="33" customFormat="1" x14ac:dyDescent="0.35">
      <c r="B9" s="53"/>
      <c r="C9" s="53"/>
      <c r="I9" s="24"/>
    </row>
    <row r="10" spans="1:48" s="33" customFormat="1" x14ac:dyDescent="0.35">
      <c r="B10" s="53"/>
      <c r="C10" s="53"/>
      <c r="I10" s="24"/>
    </row>
    <row r="11" spans="1:48" s="33" customFormat="1" ht="15" thickBot="1" x14ac:dyDescent="0.4">
      <c r="A11" s="54"/>
      <c r="B11" s="55"/>
      <c r="C11" s="55"/>
      <c r="D11" s="54"/>
      <c r="E11" s="54"/>
      <c r="F11" s="54"/>
      <c r="G11" s="54"/>
      <c r="H11" s="54"/>
      <c r="I11" s="63"/>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row>
    <row r="12" spans="1:48" s="33" customFormat="1" x14ac:dyDescent="0.35">
      <c r="A12" s="680" t="s">
        <v>17</v>
      </c>
      <c r="B12" s="681"/>
      <c r="C12" s="682"/>
      <c r="D12" s="686" t="s">
        <v>18</v>
      </c>
      <c r="E12" s="687"/>
      <c r="F12" s="687"/>
      <c r="G12" s="687"/>
      <c r="H12" s="687"/>
      <c r="I12" s="687"/>
      <c r="J12" s="687"/>
      <c r="K12" s="687"/>
      <c r="L12" s="687"/>
      <c r="M12" s="687"/>
      <c r="N12" s="687"/>
      <c r="O12" s="687"/>
      <c r="P12" s="687"/>
      <c r="Q12" s="687"/>
      <c r="R12" s="687"/>
      <c r="S12" s="687"/>
      <c r="T12" s="687"/>
      <c r="U12" s="688"/>
      <c r="V12" s="692" t="s">
        <v>19</v>
      </c>
      <c r="W12" s="693"/>
      <c r="X12" s="693"/>
      <c r="Y12" s="693"/>
      <c r="Z12" s="694"/>
      <c r="AA12" s="695" t="s">
        <v>19</v>
      </c>
      <c r="AB12" s="696"/>
      <c r="AC12" s="696"/>
      <c r="AD12" s="696"/>
      <c r="AE12" s="697"/>
      <c r="AF12" s="692" t="s">
        <v>19</v>
      </c>
      <c r="AG12" s="693"/>
      <c r="AH12" s="693"/>
      <c r="AI12" s="693"/>
      <c r="AJ12" s="694"/>
      <c r="AK12" s="698" t="s">
        <v>19</v>
      </c>
      <c r="AL12" s="699"/>
      <c r="AM12" s="699"/>
      <c r="AN12" s="699"/>
      <c r="AO12" s="700"/>
      <c r="AP12" s="665" t="s">
        <v>19</v>
      </c>
      <c r="AQ12" s="666"/>
      <c r="AR12" s="666"/>
      <c r="AS12" s="666"/>
      <c r="AT12" s="666"/>
      <c r="AU12" s="667"/>
      <c r="AV12" s="32"/>
    </row>
    <row r="13" spans="1:48" s="33" customFormat="1" x14ac:dyDescent="0.35">
      <c r="A13" s="683"/>
      <c r="B13" s="684"/>
      <c r="C13" s="685"/>
      <c r="D13" s="689"/>
      <c r="E13" s="690"/>
      <c r="F13" s="690"/>
      <c r="G13" s="690"/>
      <c r="H13" s="690"/>
      <c r="I13" s="690"/>
      <c r="J13" s="690"/>
      <c r="K13" s="690"/>
      <c r="L13" s="690"/>
      <c r="M13" s="690"/>
      <c r="N13" s="690"/>
      <c r="O13" s="690"/>
      <c r="P13" s="690"/>
      <c r="Q13" s="690"/>
      <c r="R13" s="690"/>
      <c r="S13" s="690"/>
      <c r="T13" s="690"/>
      <c r="U13" s="691"/>
      <c r="V13" s="668" t="s">
        <v>20</v>
      </c>
      <c r="W13" s="669"/>
      <c r="X13" s="669"/>
      <c r="Y13" s="669"/>
      <c r="Z13" s="670"/>
      <c r="AA13" s="671" t="s">
        <v>21</v>
      </c>
      <c r="AB13" s="672"/>
      <c r="AC13" s="672"/>
      <c r="AD13" s="672"/>
      <c r="AE13" s="673"/>
      <c r="AF13" s="668" t="s">
        <v>22</v>
      </c>
      <c r="AG13" s="669"/>
      <c r="AH13" s="669"/>
      <c r="AI13" s="669"/>
      <c r="AJ13" s="670"/>
      <c r="AK13" s="674" t="s">
        <v>23</v>
      </c>
      <c r="AL13" s="675"/>
      <c r="AM13" s="675"/>
      <c r="AN13" s="675"/>
      <c r="AO13" s="676"/>
      <c r="AP13" s="677" t="s">
        <v>24</v>
      </c>
      <c r="AQ13" s="678"/>
      <c r="AR13" s="678"/>
      <c r="AS13" s="678"/>
      <c r="AT13" s="678"/>
      <c r="AU13" s="679"/>
      <c r="AV13" s="32"/>
    </row>
    <row r="14" spans="1:48" s="33" customFormat="1" ht="52" x14ac:dyDescent="0.35">
      <c r="A14" s="361" t="s">
        <v>25</v>
      </c>
      <c r="B14" s="362" t="s">
        <v>26</v>
      </c>
      <c r="C14" s="363" t="s">
        <v>27</v>
      </c>
      <c r="D14" s="364" t="s">
        <v>28</v>
      </c>
      <c r="E14" s="365" t="s">
        <v>29</v>
      </c>
      <c r="F14" s="365" t="s">
        <v>30</v>
      </c>
      <c r="G14" s="365" t="s">
        <v>31</v>
      </c>
      <c r="H14" s="365" t="s">
        <v>32</v>
      </c>
      <c r="I14" s="328" t="s">
        <v>33</v>
      </c>
      <c r="J14" s="365" t="s">
        <v>34</v>
      </c>
      <c r="K14" s="365" t="s">
        <v>35</v>
      </c>
      <c r="L14" s="365" t="s">
        <v>36</v>
      </c>
      <c r="M14" s="365" t="s">
        <v>37</v>
      </c>
      <c r="N14" s="365" t="s">
        <v>38</v>
      </c>
      <c r="O14" s="365" t="s">
        <v>39</v>
      </c>
      <c r="P14" s="365" t="s">
        <v>40</v>
      </c>
      <c r="Q14" s="365" t="s">
        <v>41</v>
      </c>
      <c r="R14" s="365" t="s">
        <v>42</v>
      </c>
      <c r="S14" s="365" t="s">
        <v>43</v>
      </c>
      <c r="T14" s="365" t="s">
        <v>44</v>
      </c>
      <c r="U14" s="34" t="s">
        <v>45</v>
      </c>
      <c r="V14" s="35" t="s">
        <v>46</v>
      </c>
      <c r="W14" s="36" t="s">
        <v>47</v>
      </c>
      <c r="X14" s="36" t="s">
        <v>48</v>
      </c>
      <c r="Y14" s="36" t="s">
        <v>49</v>
      </c>
      <c r="Z14" s="37" t="s">
        <v>50</v>
      </c>
      <c r="AA14" s="38" t="s">
        <v>46</v>
      </c>
      <c r="AB14" s="39" t="s">
        <v>47</v>
      </c>
      <c r="AC14" s="39" t="s">
        <v>48</v>
      </c>
      <c r="AD14" s="39" t="s">
        <v>49</v>
      </c>
      <c r="AE14" s="40" t="s">
        <v>50</v>
      </c>
      <c r="AF14" s="35" t="s">
        <v>46</v>
      </c>
      <c r="AG14" s="36" t="s">
        <v>47</v>
      </c>
      <c r="AH14" s="36" t="s">
        <v>48</v>
      </c>
      <c r="AI14" s="36" t="s">
        <v>49</v>
      </c>
      <c r="AJ14" s="37" t="s">
        <v>50</v>
      </c>
      <c r="AK14" s="41" t="s">
        <v>46</v>
      </c>
      <c r="AL14" s="42" t="s">
        <v>47</v>
      </c>
      <c r="AM14" s="42" t="s">
        <v>48</v>
      </c>
      <c r="AN14" s="42" t="s">
        <v>49</v>
      </c>
      <c r="AO14" s="43" t="s">
        <v>50</v>
      </c>
      <c r="AP14" s="44" t="s">
        <v>31</v>
      </c>
      <c r="AQ14" s="45" t="s">
        <v>46</v>
      </c>
      <c r="AR14" s="45" t="s">
        <v>47</v>
      </c>
      <c r="AS14" s="45" t="s">
        <v>48</v>
      </c>
      <c r="AT14" s="45" t="s">
        <v>49</v>
      </c>
      <c r="AU14" s="46" t="s">
        <v>50</v>
      </c>
      <c r="AV14" s="32"/>
    </row>
    <row r="15" spans="1:48" s="33" customFormat="1" ht="81" customHeight="1" x14ac:dyDescent="0.35">
      <c r="A15" s="67">
        <v>3</v>
      </c>
      <c r="B15" s="360" t="s">
        <v>714</v>
      </c>
      <c r="C15" s="332" t="s">
        <v>52</v>
      </c>
      <c r="D15" s="367" t="s">
        <v>715</v>
      </c>
      <c r="E15" s="56"/>
      <c r="F15" s="75" t="s">
        <v>54</v>
      </c>
      <c r="G15" s="360" t="s">
        <v>716</v>
      </c>
      <c r="H15" s="360" t="s">
        <v>717</v>
      </c>
      <c r="I15" s="331">
        <v>0</v>
      </c>
      <c r="J15" s="331" t="s">
        <v>74</v>
      </c>
      <c r="K15" s="331" t="s">
        <v>718</v>
      </c>
      <c r="L15" s="368">
        <v>1</v>
      </c>
      <c r="M15" s="368">
        <v>1</v>
      </c>
      <c r="N15" s="368">
        <v>1</v>
      </c>
      <c r="O15" s="368">
        <v>1</v>
      </c>
      <c r="P15" s="317">
        <v>4</v>
      </c>
      <c r="Q15" s="317" t="s">
        <v>57</v>
      </c>
      <c r="R15" s="331" t="s">
        <v>719</v>
      </c>
      <c r="S15" s="331" t="s">
        <v>720</v>
      </c>
      <c r="T15" s="360" t="s">
        <v>721</v>
      </c>
      <c r="U15" s="360"/>
      <c r="V15" s="51">
        <f>L15</f>
        <v>1</v>
      </c>
      <c r="W15" s="359"/>
      <c r="X15" s="359">
        <f>W15/V15</f>
        <v>0</v>
      </c>
      <c r="Y15" s="359"/>
      <c r="Z15" s="57"/>
      <c r="AA15" s="51">
        <f>M15</f>
        <v>1</v>
      </c>
      <c r="AB15" s="359"/>
      <c r="AC15" s="359">
        <f>AB15/AA15</f>
        <v>0</v>
      </c>
      <c r="AD15" s="359"/>
      <c r="AE15" s="57"/>
      <c r="AF15" s="51">
        <f>N15</f>
        <v>1</v>
      </c>
      <c r="AG15" s="359"/>
      <c r="AH15" s="359">
        <f>AG15/AF15</f>
        <v>0</v>
      </c>
      <c r="AI15" s="359"/>
      <c r="AJ15" s="57"/>
      <c r="AK15" s="51">
        <f>O15</f>
        <v>1</v>
      </c>
      <c r="AL15" s="359"/>
      <c r="AM15" s="359">
        <f>AL15/AK15</f>
        <v>0</v>
      </c>
      <c r="AN15" s="359"/>
      <c r="AO15" s="57"/>
      <c r="AP15" s="51"/>
      <c r="AQ15" s="359">
        <f>P15</f>
        <v>4</v>
      </c>
      <c r="AR15" s="359"/>
      <c r="AS15" s="359">
        <f>AR15/AQ15</f>
        <v>0</v>
      </c>
      <c r="AT15" s="359"/>
      <c r="AU15" s="57"/>
      <c r="AV15" s="48"/>
    </row>
    <row r="16" spans="1:48" s="33" customFormat="1" ht="79.5" customHeight="1" x14ac:dyDescent="0.35">
      <c r="A16" s="67">
        <v>3</v>
      </c>
      <c r="B16" s="360" t="s">
        <v>714</v>
      </c>
      <c r="C16" s="332" t="s">
        <v>52</v>
      </c>
      <c r="D16" s="624" t="s">
        <v>783</v>
      </c>
      <c r="E16" s="56"/>
      <c r="F16" s="75" t="s">
        <v>54</v>
      </c>
      <c r="G16" s="360" t="s">
        <v>309</v>
      </c>
      <c r="H16" s="360" t="s">
        <v>722</v>
      </c>
      <c r="I16" s="331"/>
      <c r="J16" s="331" t="s">
        <v>74</v>
      </c>
      <c r="K16" s="331" t="s">
        <v>723</v>
      </c>
      <c r="L16" s="368">
        <v>1</v>
      </c>
      <c r="M16" s="368">
        <v>1</v>
      </c>
      <c r="N16" s="368">
        <v>1</v>
      </c>
      <c r="O16" s="368">
        <v>1</v>
      </c>
      <c r="P16" s="317">
        <v>4</v>
      </c>
      <c r="Q16" s="317" t="s">
        <v>57</v>
      </c>
      <c r="R16" s="331" t="s">
        <v>719</v>
      </c>
      <c r="S16" s="331" t="s">
        <v>720</v>
      </c>
      <c r="T16" s="360" t="s">
        <v>721</v>
      </c>
      <c r="U16" s="360"/>
      <c r="V16" s="51"/>
      <c r="W16" s="359"/>
      <c r="X16" s="359"/>
      <c r="Y16" s="359"/>
      <c r="Z16" s="57"/>
      <c r="AA16" s="51"/>
      <c r="AB16" s="359"/>
      <c r="AC16" s="359"/>
      <c r="AD16" s="359"/>
      <c r="AE16" s="57"/>
      <c r="AF16" s="51"/>
      <c r="AG16" s="359"/>
      <c r="AH16" s="359"/>
      <c r="AI16" s="359"/>
      <c r="AJ16" s="57"/>
      <c r="AK16" s="51"/>
      <c r="AL16" s="359"/>
      <c r="AM16" s="359"/>
      <c r="AN16" s="359"/>
      <c r="AO16" s="57"/>
      <c r="AP16" s="51"/>
      <c r="AQ16" s="359"/>
      <c r="AR16" s="359"/>
      <c r="AS16" s="359"/>
      <c r="AT16" s="359"/>
      <c r="AU16" s="57"/>
      <c r="AV16" s="48"/>
    </row>
    <row r="17" spans="1:48" s="33" customFormat="1" ht="80.5" customHeight="1" x14ac:dyDescent="0.3">
      <c r="A17" s="67">
        <v>3</v>
      </c>
      <c r="B17" s="360" t="s">
        <v>714</v>
      </c>
      <c r="C17" s="332" t="s">
        <v>52</v>
      </c>
      <c r="D17" s="85" t="s">
        <v>724</v>
      </c>
      <c r="E17" s="625"/>
      <c r="F17" s="429" t="s">
        <v>54</v>
      </c>
      <c r="G17" s="75" t="s">
        <v>784</v>
      </c>
      <c r="H17" s="75" t="s">
        <v>725</v>
      </c>
      <c r="I17" s="369"/>
      <c r="J17" s="75" t="s">
        <v>63</v>
      </c>
      <c r="K17" s="626">
        <v>1</v>
      </c>
      <c r="L17" s="75">
        <v>1</v>
      </c>
      <c r="M17" s="75">
        <v>1</v>
      </c>
      <c r="N17" s="75">
        <v>1</v>
      </c>
      <c r="O17" s="75">
        <v>1</v>
      </c>
      <c r="P17" s="75">
        <v>4</v>
      </c>
      <c r="Q17" s="331" t="s">
        <v>57</v>
      </c>
      <c r="R17" s="75" t="s">
        <v>726</v>
      </c>
      <c r="S17" s="73" t="s">
        <v>727</v>
      </c>
      <c r="T17" s="73" t="s">
        <v>727</v>
      </c>
      <c r="U17" s="57"/>
      <c r="V17" s="51">
        <f t="shared" ref="V17:V19" si="0">L17</f>
        <v>1</v>
      </c>
      <c r="W17" s="359"/>
      <c r="X17" s="359">
        <f t="shared" ref="X17:X19" si="1">W17/V17</f>
        <v>0</v>
      </c>
      <c r="Y17" s="359"/>
      <c r="Z17" s="57"/>
      <c r="AA17" s="51">
        <f t="shared" ref="AA17:AA19" si="2">M17</f>
        <v>1</v>
      </c>
      <c r="AB17" s="359"/>
      <c r="AC17" s="359">
        <f t="shared" ref="AC17:AC19" si="3">AB17/AA17</f>
        <v>0</v>
      </c>
      <c r="AD17" s="359"/>
      <c r="AE17" s="57"/>
      <c r="AF17" s="51">
        <f t="shared" ref="AF17:AF19" si="4">N17</f>
        <v>1</v>
      </c>
      <c r="AG17" s="359"/>
      <c r="AH17" s="359">
        <f t="shared" ref="AH17:AH19" si="5">AG17/AF17</f>
        <v>0</v>
      </c>
      <c r="AI17" s="359"/>
      <c r="AJ17" s="57"/>
      <c r="AK17" s="51">
        <f t="shared" ref="AK17:AK19" si="6">O17</f>
        <v>1</v>
      </c>
      <c r="AL17" s="359"/>
      <c r="AM17" s="359">
        <f t="shared" ref="AM17:AM19" si="7">AL17/AK17</f>
        <v>0</v>
      </c>
      <c r="AN17" s="359"/>
      <c r="AO17" s="57"/>
      <c r="AP17" s="51"/>
      <c r="AQ17" s="359">
        <f t="shared" ref="AQ17:AQ19" si="8">P17</f>
        <v>4</v>
      </c>
      <c r="AR17" s="359"/>
      <c r="AS17" s="359">
        <f t="shared" ref="AS17:AS19" si="9">AR17/AQ17</f>
        <v>0</v>
      </c>
      <c r="AT17" s="359"/>
      <c r="AU17" s="57"/>
      <c r="AV17" s="48"/>
    </row>
    <row r="18" spans="1:48" s="33" customFormat="1" ht="48.5" customHeight="1" x14ac:dyDescent="0.35">
      <c r="A18" s="51"/>
      <c r="B18" s="360"/>
      <c r="C18" s="229"/>
      <c r="D18" s="85"/>
      <c r="E18" s="56"/>
      <c r="F18" s="225"/>
      <c r="G18" s="225"/>
      <c r="H18" s="225"/>
      <c r="I18" s="369"/>
      <c r="J18" s="225"/>
      <c r="K18" s="225"/>
      <c r="L18" s="225"/>
      <c r="M18" s="225"/>
      <c r="N18" s="225"/>
      <c r="O18" s="225"/>
      <c r="P18" s="514"/>
      <c r="Q18" s="359"/>
      <c r="R18" s="225"/>
      <c r="S18" s="225"/>
      <c r="T18" s="225"/>
      <c r="U18" s="57"/>
      <c r="V18" s="51">
        <f t="shared" si="0"/>
        <v>0</v>
      </c>
      <c r="W18" s="359"/>
      <c r="X18" s="359" t="e">
        <f t="shared" si="1"/>
        <v>#DIV/0!</v>
      </c>
      <c r="Y18" s="359"/>
      <c r="Z18" s="57"/>
      <c r="AA18" s="51">
        <f t="shared" si="2"/>
        <v>0</v>
      </c>
      <c r="AB18" s="359"/>
      <c r="AC18" s="359" t="e">
        <f t="shared" si="3"/>
        <v>#DIV/0!</v>
      </c>
      <c r="AD18" s="359"/>
      <c r="AE18" s="57"/>
      <c r="AF18" s="51">
        <f t="shared" si="4"/>
        <v>0</v>
      </c>
      <c r="AG18" s="359"/>
      <c r="AH18" s="359" t="e">
        <f t="shared" si="5"/>
        <v>#DIV/0!</v>
      </c>
      <c r="AI18" s="359"/>
      <c r="AJ18" s="57"/>
      <c r="AK18" s="51">
        <f t="shared" si="6"/>
        <v>0</v>
      </c>
      <c r="AL18" s="359"/>
      <c r="AM18" s="359" t="e">
        <f t="shared" si="7"/>
        <v>#DIV/0!</v>
      </c>
      <c r="AN18" s="359"/>
      <c r="AO18" s="57"/>
      <c r="AP18" s="51"/>
      <c r="AQ18" s="359">
        <f t="shared" si="8"/>
        <v>0</v>
      </c>
      <c r="AR18" s="359"/>
      <c r="AS18" s="359" t="e">
        <f t="shared" si="9"/>
        <v>#DIV/0!</v>
      </c>
      <c r="AT18" s="359"/>
      <c r="AU18" s="57"/>
      <c r="AV18" s="48"/>
    </row>
    <row r="19" spans="1:48" s="33" customFormat="1" ht="42.75" customHeight="1" x14ac:dyDescent="0.35">
      <c r="A19" s="58"/>
      <c r="B19" s="230"/>
      <c r="C19" s="231"/>
      <c r="D19" s="58"/>
      <c r="E19" s="59"/>
      <c r="F19" s="60"/>
      <c r="G19" s="60"/>
      <c r="H19" s="60"/>
      <c r="I19" s="64"/>
      <c r="J19" s="60"/>
      <c r="K19" s="60"/>
      <c r="L19" s="60"/>
      <c r="M19" s="60"/>
      <c r="N19" s="60"/>
      <c r="O19" s="60"/>
      <c r="P19" s="60"/>
      <c r="Q19" s="60"/>
      <c r="R19" s="60"/>
      <c r="S19" s="60"/>
      <c r="T19" s="60"/>
      <c r="U19" s="61"/>
      <c r="V19" s="58">
        <f t="shared" si="0"/>
        <v>0</v>
      </c>
      <c r="W19" s="60"/>
      <c r="X19" s="60" t="e">
        <f t="shared" si="1"/>
        <v>#DIV/0!</v>
      </c>
      <c r="Y19" s="60"/>
      <c r="Z19" s="61"/>
      <c r="AA19" s="58">
        <f t="shared" si="2"/>
        <v>0</v>
      </c>
      <c r="AB19" s="60"/>
      <c r="AC19" s="60" t="e">
        <f t="shared" si="3"/>
        <v>#DIV/0!</v>
      </c>
      <c r="AD19" s="60"/>
      <c r="AE19" s="61"/>
      <c r="AF19" s="58">
        <f t="shared" si="4"/>
        <v>0</v>
      </c>
      <c r="AG19" s="60"/>
      <c r="AH19" s="60" t="e">
        <f t="shared" si="5"/>
        <v>#DIV/0!</v>
      </c>
      <c r="AI19" s="60"/>
      <c r="AJ19" s="61"/>
      <c r="AK19" s="58">
        <f t="shared" si="6"/>
        <v>0</v>
      </c>
      <c r="AL19" s="60"/>
      <c r="AM19" s="60" t="e">
        <f t="shared" si="7"/>
        <v>#DIV/0!</v>
      </c>
      <c r="AN19" s="60"/>
      <c r="AO19" s="61"/>
      <c r="AP19" s="58"/>
      <c r="AQ19" s="60">
        <f t="shared" si="8"/>
        <v>0</v>
      </c>
      <c r="AR19" s="60"/>
      <c r="AS19" s="60" t="e">
        <f t="shared" si="9"/>
        <v>#DIV/0!</v>
      </c>
      <c r="AT19" s="60"/>
      <c r="AU19" s="61"/>
      <c r="AV19" s="48"/>
    </row>
    <row r="20" spans="1:48" s="24" customFormat="1" ht="30" customHeight="1" x14ac:dyDescent="0.35">
      <c r="A20" s="21"/>
      <c r="B20" s="29"/>
      <c r="C20" s="30" t="s">
        <v>132</v>
      </c>
      <c r="D20" s="21"/>
      <c r="E20" s="22">
        <f>SUM(E19:E19)</f>
        <v>0</v>
      </c>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3"/>
    </row>
    <row r="21" spans="1:48" ht="36" customHeight="1" thickBot="1" x14ac:dyDescent="0.4">
      <c r="A21" s="9"/>
      <c r="B21" s="643" t="s">
        <v>133</v>
      </c>
      <c r="C21" s="644"/>
      <c r="D21" s="645"/>
      <c r="E21" s="8" t="e">
        <f>+E20+#REF!</f>
        <v>#REF!</v>
      </c>
      <c r="F21" s="6"/>
      <c r="G21" s="5"/>
      <c r="H21" s="5"/>
      <c r="I21" s="65"/>
      <c r="J21" s="5"/>
      <c r="K21" s="5"/>
      <c r="L21" s="5"/>
      <c r="M21" s="5"/>
      <c r="N21" s="5"/>
      <c r="O21" s="5"/>
      <c r="P21" s="5"/>
      <c r="Q21" s="5"/>
      <c r="R21" s="5"/>
      <c r="S21" s="5"/>
      <c r="T21" s="5"/>
      <c r="U21" s="5"/>
      <c r="V21" s="9"/>
      <c r="W21" s="13" t="s">
        <v>134</v>
      </c>
      <c r="X21" s="10" t="e">
        <f>AVERAGE(X15:X19)</f>
        <v>#DIV/0!</v>
      </c>
      <c r="Y21" s="6"/>
      <c r="Z21" s="5"/>
      <c r="AA21" s="9"/>
      <c r="AB21" s="14" t="s">
        <v>135</v>
      </c>
      <c r="AC21" s="12" t="e">
        <f>AVERAGE(AC15:AC19)</f>
        <v>#DIV/0!</v>
      </c>
      <c r="AD21" s="6"/>
      <c r="AE21" s="5"/>
      <c r="AF21" s="9"/>
      <c r="AG21" s="16" t="s">
        <v>136</v>
      </c>
      <c r="AH21" s="15" t="e">
        <f>AVERAGE(AH15:AH19)</f>
        <v>#DIV/0!</v>
      </c>
      <c r="AI21" s="6"/>
      <c r="AJ21" s="5"/>
      <c r="AK21" s="9"/>
      <c r="AL21" s="17" t="s">
        <v>137</v>
      </c>
      <c r="AM21" s="18" t="e">
        <f>AVERAGE(AM15:AM19)</f>
        <v>#DIV/0!</v>
      </c>
      <c r="AN21" s="11"/>
      <c r="AO21" s="5"/>
      <c r="AP21" s="646" t="s">
        <v>138</v>
      </c>
      <c r="AQ21" s="647"/>
      <c r="AR21" s="648"/>
      <c r="AS21" s="19" t="e">
        <f>AVERAGE(AS15:AS19)</f>
        <v>#DIV/0!</v>
      </c>
      <c r="AT21" s="5"/>
      <c r="AU21" s="5"/>
    </row>
    <row r="22" spans="1:48" x14ac:dyDescent="0.35">
      <c r="B22" s="27"/>
      <c r="C22" s="27"/>
      <c r="D22" s="5"/>
      <c r="E22" s="5"/>
      <c r="W22" s="5"/>
      <c r="X22" s="5"/>
      <c r="AB22" s="5"/>
      <c r="AC22" s="5"/>
      <c r="AG22" s="5"/>
      <c r="AH22" s="5"/>
      <c r="AL22" s="5"/>
      <c r="AM22" s="5"/>
      <c r="AO22" s="5"/>
      <c r="AP22" s="5"/>
      <c r="AQ22" s="5"/>
      <c r="AR22" s="5"/>
      <c r="AS22" s="5"/>
    </row>
    <row r="23" spans="1:48" x14ac:dyDescent="0.35"/>
    <row r="24" spans="1:48" ht="15" thickBot="1" x14ac:dyDescent="0.4">
      <c r="D24" s="7"/>
      <c r="E24" s="7"/>
      <c r="F24" s="7"/>
      <c r="G24" s="7"/>
      <c r="H24" s="7"/>
      <c r="I24" s="66"/>
      <c r="J24" s="7"/>
      <c r="K24" s="7"/>
      <c r="L24" s="7"/>
      <c r="M24" s="7"/>
      <c r="N24" s="7"/>
      <c r="O24" s="7"/>
      <c r="P24" s="7"/>
    </row>
    <row r="25" spans="1:48" ht="15" thickBot="1" x14ac:dyDescent="0.4">
      <c r="C25" s="31"/>
      <c r="D25" s="649" t="s">
        <v>139</v>
      </c>
      <c r="E25" s="650"/>
      <c r="F25" s="649" t="s">
        <v>140</v>
      </c>
      <c r="G25" s="651"/>
      <c r="H25" s="651"/>
      <c r="I25" s="650"/>
      <c r="J25" s="649" t="s">
        <v>141</v>
      </c>
      <c r="K25" s="651"/>
      <c r="L25" s="651"/>
      <c r="M25" s="651"/>
      <c r="N25" s="651"/>
      <c r="O25" s="651"/>
      <c r="P25" s="650"/>
      <c r="Q25" s="4"/>
    </row>
    <row r="26" spans="1:48" ht="14.25" customHeight="1" x14ac:dyDescent="0.35">
      <c r="C26" s="31"/>
      <c r="D26" s="652" t="s">
        <v>142</v>
      </c>
      <c r="E26" s="653"/>
      <c r="F26" s="656" t="s">
        <v>143</v>
      </c>
      <c r="G26" s="657"/>
      <c r="H26" s="657"/>
      <c r="I26" s="653"/>
      <c r="J26" s="659" t="s">
        <v>144</v>
      </c>
      <c r="K26" s="660"/>
      <c r="L26" s="660"/>
      <c r="M26" s="660"/>
      <c r="N26" s="660"/>
      <c r="O26" s="660"/>
      <c r="P26" s="661"/>
      <c r="Q26" s="4"/>
    </row>
    <row r="27" spans="1:48" ht="39" customHeight="1" thickBot="1" x14ac:dyDescent="0.4">
      <c r="C27" s="31"/>
      <c r="D27" s="654"/>
      <c r="E27" s="655"/>
      <c r="F27" s="654"/>
      <c r="G27" s="658"/>
      <c r="H27" s="658"/>
      <c r="I27" s="655"/>
      <c r="J27" s="662" t="s">
        <v>145</v>
      </c>
      <c r="K27" s="663"/>
      <c r="L27" s="663"/>
      <c r="M27" s="663"/>
      <c r="N27" s="663"/>
      <c r="O27" s="663"/>
      <c r="P27" s="664"/>
      <c r="Q27" s="4"/>
    </row>
    <row r="28" spans="1:48" x14ac:dyDescent="0.35">
      <c r="D28" s="5"/>
      <c r="E28" s="5"/>
      <c r="F28" s="5"/>
      <c r="G28" s="5"/>
      <c r="H28" s="5"/>
      <c r="I28" s="65"/>
      <c r="J28" s="5"/>
      <c r="K28" s="5"/>
      <c r="L28" s="5"/>
      <c r="M28" s="5"/>
      <c r="N28" s="5"/>
      <c r="O28" s="5"/>
      <c r="P28" s="5"/>
    </row>
    <row r="29" spans="1:48" x14ac:dyDescent="0.35"/>
    <row r="30" spans="1:48" ht="14.5" customHeight="1" x14ac:dyDescent="0.35"/>
    <row r="31" spans="1:48" ht="14.5" customHeight="1" x14ac:dyDescent="0.35"/>
    <row r="32" spans="1:48" ht="14.5" customHeight="1" x14ac:dyDescent="0.35"/>
    <row r="40" x14ac:dyDescent="0.35"/>
    <row r="41" x14ac:dyDescent="0.35"/>
    <row r="42" x14ac:dyDescent="0.35"/>
    <row r="43" ht="14.5" customHeight="1" x14ac:dyDescent="0.35"/>
    <row r="44" ht="14.5" customHeight="1" x14ac:dyDescent="0.35"/>
    <row r="45" ht="14.5" customHeight="1" x14ac:dyDescent="0.35"/>
    <row r="72" spans="6:17" x14ac:dyDescent="0.35"/>
    <row r="80" spans="6:17" hidden="1" x14ac:dyDescent="0.35">
      <c r="F80" s="1" t="s">
        <v>146</v>
      </c>
      <c r="J80" s="1" t="s">
        <v>115</v>
      </c>
      <c r="Q80" s="1" t="s">
        <v>147</v>
      </c>
    </row>
    <row r="81" spans="6:17" hidden="1" x14ac:dyDescent="0.35">
      <c r="F81" s="1" t="s">
        <v>148</v>
      </c>
      <c r="J81" s="1" t="s">
        <v>112</v>
      </c>
      <c r="Q81" s="1" t="s">
        <v>109</v>
      </c>
    </row>
    <row r="82" spans="6:17" hidden="1" x14ac:dyDescent="0.35">
      <c r="F82" s="1" t="s">
        <v>149</v>
      </c>
      <c r="J82" s="1" t="s">
        <v>107</v>
      </c>
      <c r="Q82" s="1" t="s">
        <v>150</v>
      </c>
    </row>
    <row r="83" spans="6:17" hidden="1" x14ac:dyDescent="0.35">
      <c r="F83" s="1" t="s">
        <v>151</v>
      </c>
      <c r="J83" s="1" t="s">
        <v>152</v>
      </c>
    </row>
    <row r="84" spans="6:17" x14ac:dyDescent="0.35"/>
    <row r="90" spans="6:17" ht="14.5" customHeight="1" x14ac:dyDescent="0.35"/>
  </sheetData>
  <mergeCells count="39">
    <mergeCell ref="A1:U1"/>
    <mergeCell ref="V1:W2"/>
    <mergeCell ref="A2:U2"/>
    <mergeCell ref="A3:B3"/>
    <mergeCell ref="C3:H3"/>
    <mergeCell ref="J3:O3"/>
    <mergeCell ref="A4:B4"/>
    <mergeCell ref="C4:H4"/>
    <mergeCell ref="L4:O4"/>
    <mergeCell ref="A5:B5"/>
    <mergeCell ref="C5:H5"/>
    <mergeCell ref="L5:O5"/>
    <mergeCell ref="A6:B6"/>
    <mergeCell ref="C6:H6"/>
    <mergeCell ref="L6:O6"/>
    <mergeCell ref="A7:B7"/>
    <mergeCell ref="C7:H7"/>
    <mergeCell ref="L7:O7"/>
    <mergeCell ref="A12:C13"/>
    <mergeCell ref="D12:U13"/>
    <mergeCell ref="V12:Z12"/>
    <mergeCell ref="AA12:AE12"/>
    <mergeCell ref="AF12:AJ12"/>
    <mergeCell ref="D26:E27"/>
    <mergeCell ref="F26:I27"/>
    <mergeCell ref="J26:P26"/>
    <mergeCell ref="J27:P27"/>
    <mergeCell ref="AP12:AU12"/>
    <mergeCell ref="V13:Z13"/>
    <mergeCell ref="AA13:AE13"/>
    <mergeCell ref="AF13:AJ13"/>
    <mergeCell ref="AK13:AO13"/>
    <mergeCell ref="AP13:AU13"/>
    <mergeCell ref="AK12:AO12"/>
    <mergeCell ref="B21:D21"/>
    <mergeCell ref="AP21:AR21"/>
    <mergeCell ref="D25:E25"/>
    <mergeCell ref="F25:I25"/>
    <mergeCell ref="J25:P25"/>
  </mergeCells>
  <dataValidations count="7">
    <dataValidation type="list" allowBlank="1" showInputMessage="1" showErrorMessage="1" sqref="Q15:Q18" xr:uid="{529880A7-E71A-4D45-9F55-92FB988C2404}">
      <formula1>INDICADOR</formula1>
    </dataValidation>
    <dataValidation type="list" allowBlank="1" showInputMessage="1" showErrorMessage="1" sqref="J15:J16" xr:uid="{9E9AA636-6C76-43DC-BFD5-D03DC474F911}">
      <formula1>PROGRAMACION</formula1>
    </dataValidation>
    <dataValidation type="list" allowBlank="1" showInputMessage="1" showErrorMessage="1" sqref="J18" xr:uid="{52A44DDD-B332-4060-9B98-BBB3E5BE2A0D}">
      <formula1>$CS$10:$CS$14</formula1>
    </dataValidation>
    <dataValidation type="list" allowBlank="1" showInputMessage="1" showErrorMessage="1" sqref="G17 F18 F15:F16" xr:uid="{680D4A47-7159-4A86-81F4-B4DA2C68B732}">
      <formula1>$CR$10:$CR$11</formula1>
    </dataValidation>
    <dataValidation type="list" allowBlank="1" showInputMessage="1" showErrorMessage="1" sqref="Q19" xr:uid="{741B5C81-4DA6-407A-9530-893C865FAD53}">
      <formula1>$Q$80:$Q$82</formula1>
    </dataValidation>
    <dataValidation type="list" allowBlank="1" showInputMessage="1" showErrorMessage="1" sqref="J19" xr:uid="{C78DF69F-D7AD-4373-BAA3-1197B444D391}">
      <formula1>$J$80:$J$83</formula1>
    </dataValidation>
    <dataValidation type="list" allowBlank="1" showInputMessage="1" showErrorMessage="1" sqref="F19" xr:uid="{B98B1FC4-94CB-4A28-8AC3-82FAA330CA5E}">
      <formula1>$F$80:$F$83</formula1>
    </dataValidation>
  </dataValidations>
  <pageMargins left="0.7" right="0.7" top="0.75" bottom="0.75" header="0.3" footer="0.3"/>
  <pageSetup scale="1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DDA44F7AE129E740BB85019D8FAF5FB7" ma:contentTypeVersion="13" ma:contentTypeDescription="Crear nuevo documento." ma:contentTypeScope="" ma:versionID="17f07c06464c8f92f061547fdb8ee667">
  <xsd:schema xmlns:xsd="http://www.w3.org/2001/XMLSchema" xmlns:xs="http://www.w3.org/2001/XMLSchema" xmlns:p="http://schemas.microsoft.com/office/2006/metadata/properties" xmlns:ns3="662a7d9e-1b7e-4501-9473-210d1690b053" xmlns:ns4="cc6e43cf-54b3-4053-8f4c-fc403b65ed4d" targetNamespace="http://schemas.microsoft.com/office/2006/metadata/properties" ma:root="true" ma:fieldsID="4158b932c35d89628746abfab47dae58" ns3:_="" ns4:_="">
    <xsd:import namespace="662a7d9e-1b7e-4501-9473-210d1690b053"/>
    <xsd:import namespace="cc6e43cf-54b3-4053-8f4c-fc403b65ed4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4:SharedWithUsers" minOccurs="0"/>
                <xsd:element ref="ns4:SharedWithDetails" minOccurs="0"/>
                <xsd:element ref="ns4:SharingHintHash"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a7d9e-1b7e-4501-9473-210d1690b0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6e43cf-54b3-4053-8f4c-fc403b65ed4d"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SharingHintHash" ma:index="1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11A03A-3E42-4CEF-8545-6A9B2B9702B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7C9222E-67C4-403B-A9F3-532A51C083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a7d9e-1b7e-4501-9473-210d1690b053"/>
    <ds:schemaRef ds:uri="cc6e43cf-54b3-4053-8f4c-fc403b65ed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1F0C70-0B40-46B8-A12D-7E86F385AD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13</vt:i4>
      </vt:variant>
    </vt:vector>
  </HeadingPairs>
  <TitlesOfParts>
    <vt:vector size="29" baseType="lpstr">
      <vt:lpstr>convivencia y dialogo social</vt:lpstr>
      <vt:lpstr>fomento y proteccion DDHH</vt:lpstr>
      <vt:lpstr>inspeccion, vigilancia y contro</vt:lpstr>
      <vt:lpstr>acompañamiento local</vt:lpstr>
      <vt:lpstr>relaciones estrategicas</vt:lpstr>
      <vt:lpstr>gestion corporativa</vt:lpstr>
      <vt:lpstr>gerencia talento humano</vt:lpstr>
      <vt:lpstr>tecnologia e informacion</vt:lpstr>
      <vt:lpstr>gestion documental</vt:lpstr>
      <vt:lpstr>planeacion institucional</vt:lpstr>
      <vt:lpstr>planeacion sectorial</vt:lpstr>
      <vt:lpstr>gestion del conocimiento</vt:lpstr>
      <vt:lpstr>evaluacion independiente</vt:lpstr>
      <vt:lpstr>gestion juridica</vt:lpstr>
      <vt:lpstr>control disciplinario</vt:lpstr>
      <vt:lpstr>comunicaciones</vt:lpstr>
      <vt:lpstr>'acompañamiento local'!Área_de_impresión</vt:lpstr>
      <vt:lpstr>'control disciplinario'!Área_de_impresión</vt:lpstr>
      <vt:lpstr>'convivencia y dialogo social'!Área_de_impresión</vt:lpstr>
      <vt:lpstr>'evaluacion independiente'!Área_de_impresión</vt:lpstr>
      <vt:lpstr>'fomento y proteccion DDHH'!Área_de_impresión</vt:lpstr>
      <vt:lpstr>'gerencia talento humano'!Área_de_impresión</vt:lpstr>
      <vt:lpstr>'gestion corporativa'!Área_de_impresión</vt:lpstr>
      <vt:lpstr>'gestion del conocimiento'!Área_de_impresión</vt:lpstr>
      <vt:lpstr>'gestion documental'!Área_de_impresión</vt:lpstr>
      <vt:lpstr>'gestion juridica'!Área_de_impresión</vt:lpstr>
      <vt:lpstr>'inspeccion, vigilancia y contro'!Área_de_impresión</vt:lpstr>
      <vt:lpstr>'relaciones estrategicas'!Área_de_impresión</vt:lpstr>
      <vt:lpstr>'tecnologia e informacion'!Área_de_impresión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Jeraldyn Tautiva Guarin</dc:creator>
  <cp:keywords/>
  <dc:description/>
  <cp:lastModifiedBy>liliana casas</cp:lastModifiedBy>
  <cp:revision/>
  <dcterms:created xsi:type="dcterms:W3CDTF">2020-02-18T16:52:28Z</dcterms:created>
  <dcterms:modified xsi:type="dcterms:W3CDTF">2020-12-30T21:22:39Z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0x010100DDA44F7AE129E740BB85019D8FAF5FB7</vt:lpwstr>
  </property>
</Properties>
</file>