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1" documentId="8_{EFF34487-5AF5-4A9C-897B-F66A14D9CA4C}" xr6:coauthVersionLast="47" xr6:coauthVersionMax="47" xr10:uidLastSave="{1D0B0E57-B771-444B-8B32-71977E0C1079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V13" i="4"/>
  <c r="AI12" i="4"/>
  <c r="AJ12" i="4" s="1"/>
  <c r="AJ13" i="4" s="1"/>
  <c r="AD12" i="4"/>
  <c r="AF12" i="4" s="1"/>
  <c r="Y12" i="4"/>
  <c r="AA12" i="4" s="1"/>
  <c r="T12" i="4"/>
  <c r="V12" i="4" s="1"/>
  <c r="O12" i="4"/>
  <c r="Q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<sst xmlns="http://schemas.openxmlformats.org/spreadsheetml/2006/main" count="75" uniqueCount="55">
  <si>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</si>
  <si>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</si>
  <si>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</si>
  <si>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</si>
  <si>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</si>
  <si>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</si>
  <si>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Bienestar e Incentivos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</si>
  <si>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</si>
  <si>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</si>
  <si>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</si>
  <si>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</si>
  <si>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</si>
  <si>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</si>
  <si>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</si>
  <si>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</si>
  <si>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</si>
  <si>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</si>
  <si>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</si>
  <si>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</si>
  <si>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</si>
  <si>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</si>
  <si>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</si>
  <si>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</si>
  <si>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</si>
  <si>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</si>
  <si>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</si>
  <si>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</si>
  <si>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</si>
  <si>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</si>
  <si>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</si>
  <si>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</si>
  <si>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</si>
  <si>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</si>
  <si>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2023 según cronograma.</t>
  </si>
  <si>
    <t>(No. de actividades realizadas/No.      de   actividades programadas) * 100</t>
  </si>
  <si>
    <t>Dirección de Gestión del Talento Humano</t>
  </si>
  <si>
    <t>Constante</t>
  </si>
  <si>
    <t>Durante el primer trimestre del año se programaron 7 actividades asociadas al Plan de Bienestar e Incentivos, las cuales se lograron ejecutar totalmente.</t>
  </si>
  <si>
    <t>• Registros de asistencia a las actividades programadas.
• Pantallazo del envío de las boletas de cine.
• Resolución Auxilio de educación continuada</t>
  </si>
  <si>
    <t>Se cumplieron las siguientes actividades previstas en el plan de bienestar e incentivos:
•	Día del niño: abril 21 de 2023 (2 funciones en el Auditorio Huitaca) asistencia: hijos de los servidores con sus padres).
•	En cumplimiento de la Resolución 001 de 2023 Incentivos– Estrategia de Auxilio de Educación Formal y Continuada: Resolución 253 del 21 de abril, beneficiarios 28 servidores y Resolución 252 del 21 de abril, beneficiarios 2 servidores 
•	Incentivos- Estrategia Mejores servidores de la Entidad: Primer sorteo 19 de mayo (virtual), invitados 516 servidores para el sorteo de 103 ganadores.                                                    
•	Convocatoria Estrategia Mejores equipos de Trabajo; Inscripciones 6 equipos, primera asesoría y presentación (4 equipos)  proyecto estructura
Bienestar y Fortalecimiento de cultura organizacional
•	Construyendo “Somos Gobierno Attrae” se realizó con Gestores de Integridad, Alcaldía Local de San Cristóbal y Alcaldía Local de Rafael Uribe U (abril)
•	Fortalecimiento equipos clima y cultura: Dirección Asuntos Étnicos (abril)
•	Ciclo 2 Inteligencia Emocional intrapersonal (mayo)
•	Ciclo 3 Salud mental (mayo)
•	Herramientas salud mental e inteligencia emocional (junio)
•	Medición Cultura Organizacional (junio)</t>
  </si>
  <si>
    <t>Registro de inscripción y asistencia bienestar y resoluciones de incentivos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</si>
  <si>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</si>
  <si>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</si>
  <si>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</si>
  <si>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</si>
  <si>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</si>
  <si>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</si>
  <si>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</si>
  <si>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</si>
  <si>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</t>
  </si>
  <si>
    <t>27 de julio de 2023</t>
  </si>
  <si>
    <t>Se publica el seguimiento del plan correspondiente al segundo trimestre de 2023. El plan presenta un avance acumulado del 50% y del 100% para el segundo trimestre 2023.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</si>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</sst>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65.7109375" style="2" customWidth="1"/>
    <col min="24" max="24" width="25" style="2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0"/>
      <c r="B1" s="21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5"/>
      <c r="M1" s="45" t="s">
        <v>1</v>
      </c>
      <c r="N1" s="46"/>
      <c r="O1" s="9"/>
      <c r="P1" s="9"/>
      <c r="Q1" s="26"/>
      <c r="R1" s="4"/>
      <c r="S1" s="4"/>
      <c r="T1" s="9"/>
      <c r="U1" s="9"/>
      <c r="V1" s="9"/>
    </row>
    <row r="2" spans="1:36">
      <c r="A2" s="22"/>
      <c r="B2" s="3"/>
      <c r="C2" s="56"/>
      <c r="D2" s="56"/>
      <c r="E2" s="56"/>
      <c r="F2" s="56"/>
      <c r="G2" s="56"/>
      <c r="H2" s="56"/>
      <c r="I2" s="56"/>
      <c r="J2" s="56"/>
      <c r="K2" s="56"/>
      <c r="L2" s="57"/>
      <c r="M2" s="47" t="s">
        <v>2</v>
      </c>
      <c r="N2" s="48"/>
      <c r="O2" s="9"/>
      <c r="P2" s="9"/>
      <c r="Q2" s="26"/>
      <c r="R2" s="4"/>
      <c r="S2" s="4"/>
      <c r="T2" s="9"/>
      <c r="U2" s="9"/>
      <c r="V2" s="9"/>
    </row>
    <row r="3" spans="1:36" ht="16.5" customHeight="1">
      <c r="A3" s="22"/>
      <c r="B3" s="3"/>
      <c r="C3" s="56"/>
      <c r="D3" s="56"/>
      <c r="E3" s="56"/>
      <c r="F3" s="56"/>
      <c r="G3" s="56"/>
      <c r="H3" s="56"/>
      <c r="I3" s="56"/>
      <c r="J3" s="56"/>
      <c r="K3" s="56"/>
      <c r="L3" s="57"/>
      <c r="M3" s="47" t="s">
        <v>3</v>
      </c>
      <c r="N3" s="48"/>
      <c r="O3" s="9"/>
      <c r="P3" s="9"/>
      <c r="Q3" s="26"/>
      <c r="R3" s="4"/>
      <c r="S3" s="5"/>
      <c r="T3" s="32"/>
      <c r="U3" s="32"/>
      <c r="V3" s="32"/>
    </row>
    <row r="4" spans="1:36" ht="16.5" customHeight="1">
      <c r="A4" s="23"/>
      <c r="B4" s="24"/>
      <c r="C4" s="58"/>
      <c r="D4" s="58"/>
      <c r="E4" s="58"/>
      <c r="F4" s="58"/>
      <c r="G4" s="58"/>
      <c r="H4" s="58"/>
      <c r="I4" s="58"/>
      <c r="J4" s="58"/>
      <c r="K4" s="58"/>
      <c r="L4" s="59"/>
      <c r="M4" s="49" t="s">
        <v>4</v>
      </c>
      <c r="N4" s="50"/>
      <c r="O4" s="9"/>
      <c r="P4" s="9"/>
      <c r="Q4" s="26"/>
      <c r="R4" s="4"/>
      <c r="S4" s="5"/>
      <c r="T4" s="32"/>
      <c r="U4" s="32"/>
      <c r="V4" s="32"/>
    </row>
    <row r="5" spans="1:36" ht="16.5" customHeight="1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>
      <c r="A6" s="3"/>
      <c r="B6" s="8" t="s">
        <v>5</v>
      </c>
      <c r="C6" s="60" t="s">
        <v>6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9"/>
      <c r="P6" s="9"/>
      <c r="Q6" s="26"/>
      <c r="R6" s="4"/>
      <c r="S6" s="5"/>
      <c r="T6" s="32"/>
      <c r="U6" s="32"/>
      <c r="V6" s="32"/>
    </row>
    <row r="7" spans="1:36" ht="16.5" customHeight="1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>
      <c r="A10" s="67" t="s">
        <v>8</v>
      </c>
      <c r="B10" s="67"/>
      <c r="C10" s="67"/>
      <c r="D10" s="52" t="s">
        <v>9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1" t="s">
        <v>10</v>
      </c>
      <c r="P10" s="51"/>
      <c r="Q10" s="51"/>
      <c r="R10" s="53"/>
      <c r="S10" s="53"/>
      <c r="T10" s="51" t="s">
        <v>11</v>
      </c>
      <c r="U10" s="51"/>
      <c r="V10" s="51"/>
      <c r="W10" s="51"/>
      <c r="X10" s="51"/>
      <c r="Y10" s="51" t="s">
        <v>12</v>
      </c>
      <c r="Z10" s="51"/>
      <c r="AA10" s="51"/>
      <c r="AB10" s="51"/>
      <c r="AC10" s="51"/>
      <c r="AD10" s="51" t="s">
        <v>13</v>
      </c>
      <c r="AE10" s="51"/>
      <c r="AF10" s="51"/>
      <c r="AG10" s="51"/>
      <c r="AH10" s="51"/>
      <c r="AI10" s="44" t="s">
        <v>14</v>
      </c>
      <c r="AJ10" s="44" t="s">
        <v>15</v>
      </c>
    </row>
    <row r="11" spans="1:36" s="30" customFormat="1" ht="45.75" customHeight="1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44"/>
      <c r="AJ11" s="44"/>
    </row>
    <row r="12" spans="1:36" s="18" customFormat="1" ht="336.75" customHeight="1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/>
      <c r="O12" s="28">
        <f>I12</f>
        <v>1</v>
      </c>
      <c r="P12" s="28">
        <v>1</v>
      </c>
      <c r="Q12" s="31">
        <f>IF(P12/O12&gt;100%,100%,P12/O12)</f>
        <v>1</v>
      </c>
      <c r="R12" s="17" t="s">
        <v>37</v>
      </c>
      <c r="S12" s="17" t="s">
        <v>38</v>
      </c>
      <c r="T12" s="28">
        <f>J12</f>
        <v>1</v>
      </c>
      <c r="U12" s="28">
        <v>1</v>
      </c>
      <c r="V12" s="31">
        <f>IF(U12/T12&gt;100%,100%,U12/T12)</f>
        <v>1</v>
      </c>
      <c r="W12" s="43" t="s">
        <v>39</v>
      </c>
      <c r="X12" s="1" t="s">
        <v>40</v>
      </c>
      <c r="Y12" s="42">
        <f>K12</f>
        <v>1</v>
      </c>
      <c r="Z12" s="42">
        <v>0</v>
      </c>
      <c r="AA12" s="31">
        <f>IF(Z12/Y12&gt;100%,100%,Z12/Y12)</f>
        <v>0</v>
      </c>
      <c r="AB12" s="1"/>
      <c r="AC12" s="1"/>
      <c r="AD12" s="42">
        <f>L12</f>
        <v>1</v>
      </c>
      <c r="AE12" s="42">
        <v>0</v>
      </c>
      <c r="AF12" s="31">
        <f>IF(AE12/AD12&gt;100%,100%,AE12/AD12)</f>
        <v>0</v>
      </c>
      <c r="AG12" s="1"/>
      <c r="AH12" s="1"/>
      <c r="AI12" s="42">
        <f>AVERAGE(P12,U12,Z12,AE12)</f>
        <v>0.5</v>
      </c>
      <c r="AJ12" s="31">
        <f>IF(AI12/M12&gt;100%,100%,AI12/M12)</f>
        <v>0.5</v>
      </c>
    </row>
    <row r="13" spans="1:36" ht="18.75">
      <c r="Q13" s="41">
        <f>AVERAGE(Q12:Q12)</f>
        <v>1</v>
      </c>
      <c r="V13" s="41">
        <f>AVERAGE(V12:V12)</f>
        <v>1</v>
      </c>
      <c r="AH13" s="68" t="s">
        <v>41</v>
      </c>
      <c r="AI13" s="68"/>
      <c r="AJ13" s="41">
        <f>AVERAGE(AJ12:AJ12)</f>
        <v>0.5</v>
      </c>
    </row>
    <row r="17" spans="1:21">
      <c r="B17" s="62" t="s">
        <v>42</v>
      </c>
      <c r="C17" s="62"/>
      <c r="D17" s="62"/>
      <c r="E17" s="62"/>
      <c r="F17" s="62"/>
    </row>
    <row r="18" spans="1:21" s="37" customFormat="1">
      <c r="A18" s="36"/>
      <c r="B18" s="38" t="s">
        <v>43</v>
      </c>
      <c r="C18" s="62" t="s">
        <v>44</v>
      </c>
      <c r="D18" s="62"/>
      <c r="E18" s="62" t="s">
        <v>45</v>
      </c>
      <c r="F18" s="62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>
      <c r="B19" s="27">
        <v>1</v>
      </c>
      <c r="C19" s="63" t="s">
        <v>46</v>
      </c>
      <c r="D19" s="64"/>
      <c r="E19" s="65" t="s">
        <v>47</v>
      </c>
      <c r="F19" s="66"/>
    </row>
    <row r="20" spans="1:21" ht="36" customHeight="1">
      <c r="B20" s="27">
        <v>2</v>
      </c>
      <c r="C20" s="63" t="s">
        <v>48</v>
      </c>
      <c r="D20" s="64"/>
      <c r="E20" s="65" t="s">
        <v>49</v>
      </c>
      <c r="F20" s="66"/>
    </row>
    <row r="21" spans="1:21" ht="51.75" customHeight="1">
      <c r="B21" s="27">
        <v>3</v>
      </c>
      <c r="C21" s="63" t="s">
        <v>50</v>
      </c>
      <c r="D21" s="64"/>
      <c r="E21" s="65" t="s">
        <v>51</v>
      </c>
      <c r="F21" s="66"/>
    </row>
    <row r="22" spans="1:21">
      <c r="B22" s="27"/>
      <c r="C22" s="61"/>
      <c r="D22" s="61"/>
      <c r="E22" s="61"/>
      <c r="F22" s="61"/>
    </row>
    <row r="23" spans="1:21">
      <c r="B23" s="27"/>
      <c r="C23" s="61"/>
      <c r="D23" s="61"/>
      <c r="E23" s="61"/>
      <c r="F23" s="61"/>
    </row>
    <row r="24" spans="1:21">
      <c r="B24" s="27"/>
      <c r="C24" s="61"/>
      <c r="D24" s="61"/>
      <c r="E24" s="61"/>
      <c r="F24" s="61"/>
    </row>
  </sheetData>
  <autoFilter ref="A11:DW11" xr:uid="{00000000-0001-0000-0000-000000000000}"/>
  <dataConsolidate/>
  <mergeCells count="30">
    <mergeCell ref="AH13:AI13"/>
    <mergeCell ref="C24:D24"/>
    <mergeCell ref="E24:F24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  <mergeCell ref="C23:D23"/>
    <mergeCell ref="E23:F23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2023-07-27T13:07:35Z</dcterms:modified>
  <cp:category/>
  <cp:contentStatus/>
</cp:coreProperties>
</file>