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"/>
    </mc:Choice>
  </mc:AlternateContent>
  <xr:revisionPtr revIDLastSave="0" documentId="14_{D4B3638C-F845-45DB-8EAE-B2F939DF2D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" sheetId="4" r:id="rId1"/>
    <sheet name="Hoja1" sheetId="5" state="hidden" r:id="rId2"/>
  </sheets>
  <definedNames>
    <definedName name="_xlnm._FilterDatabase" localSheetId="0" hidden="1">Formato!$A$11:$DW$11</definedName>
    <definedName name="_xlnm.Print_Area" localSheetId="0">Formato!$A$1:$V$11</definedName>
    <definedName name="Excel_BuiltIn_Print_Titles_1">#REF!</definedName>
    <definedName name="_xlnm.Print_Titles" localSheetId="0">Formato!$1:$11</definedName>
  </definedNames>
  <calcPr calcId="191028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2" i="4" l="1"/>
  <c r="M13" i="4"/>
  <c r="M14" i="4"/>
  <c r="M15" i="4"/>
  <c r="M16" i="4"/>
  <c r="M17" i="4"/>
  <c r="M18" i="4"/>
  <c r="M19" i="4"/>
  <c r="M20" i="4"/>
  <c r="M21" i="4"/>
  <c r="M12" i="4"/>
  <c r="AD21" i="4" l="1"/>
  <c r="AF21" i="4" s="1"/>
  <c r="AD20" i="4"/>
  <c r="AF20" i="4" s="1"/>
  <c r="AD19" i="4"/>
  <c r="AF19" i="4" s="1"/>
  <c r="AD18" i="4"/>
  <c r="AF18" i="4" s="1"/>
  <c r="AD17" i="4"/>
  <c r="AF17" i="4" s="1"/>
  <c r="AD16" i="4"/>
  <c r="AF16" i="4" s="1"/>
  <c r="AD15" i="4"/>
  <c r="AF15" i="4" s="1"/>
  <c r="AD14" i="4"/>
  <c r="AF14" i="4" s="1"/>
  <c r="AD13" i="4"/>
  <c r="AF13" i="4" s="1"/>
  <c r="AD12" i="4"/>
  <c r="AF12" i="4" s="1"/>
  <c r="Y21" i="4"/>
  <c r="AA21" i="4" s="1"/>
  <c r="Y20" i="4"/>
  <c r="AA20" i="4" s="1"/>
  <c r="Y19" i="4"/>
  <c r="AA19" i="4" s="1"/>
  <c r="Y18" i="4"/>
  <c r="AA18" i="4" s="1"/>
  <c r="Y17" i="4"/>
  <c r="AA17" i="4" s="1"/>
  <c r="Y16" i="4"/>
  <c r="AA16" i="4" s="1"/>
  <c r="Y15" i="4"/>
  <c r="AA15" i="4" s="1"/>
  <c r="Y14" i="4"/>
  <c r="AA14" i="4" s="1"/>
  <c r="Y13" i="4"/>
  <c r="AA13" i="4" s="1"/>
  <c r="Y12" i="4"/>
  <c r="AA12" i="4" s="1"/>
  <c r="T21" i="4"/>
  <c r="V21" i="4" s="1"/>
  <c r="T20" i="4"/>
  <c r="V20" i="4" s="1"/>
  <c r="T19" i="4"/>
  <c r="V19" i="4" s="1"/>
  <c r="T18" i="4"/>
  <c r="V18" i="4" s="1"/>
  <c r="T17" i="4"/>
  <c r="V17" i="4" s="1"/>
  <c r="T16" i="4"/>
  <c r="V16" i="4" s="1"/>
  <c r="T15" i="4"/>
  <c r="V15" i="4" s="1"/>
  <c r="T14" i="4"/>
  <c r="V14" i="4" s="1"/>
  <c r="T13" i="4"/>
  <c r="V13" i="4" s="1"/>
  <c r="T12" i="4"/>
  <c r="V12" i="4" s="1"/>
  <c r="O21" i="4"/>
  <c r="O20" i="4"/>
  <c r="Q20" i="4" s="1"/>
  <c r="O19" i="4"/>
  <c r="Q19" i="4" s="1"/>
  <c r="O18" i="4"/>
  <c r="O17" i="4"/>
  <c r="Q17" i="4" s="1"/>
  <c r="O16" i="4"/>
  <c r="Q16" i="4" s="1"/>
  <c r="O15" i="4"/>
  <c r="Q15" i="4" s="1"/>
  <c r="O14" i="4"/>
  <c r="Q14" i="4" s="1"/>
  <c r="O13" i="4"/>
  <c r="O12" i="4"/>
  <c r="Q12" i="4" s="1"/>
  <c r="AJ21" i="4"/>
  <c r="AJ20" i="4"/>
  <c r="AJ19" i="4"/>
  <c r="AJ18" i="4"/>
  <c r="AJ17" i="4"/>
  <c r="AJ16" i="4"/>
  <c r="AJ15" i="4"/>
  <c r="AJ14" i="4"/>
  <c r="AJ13" i="4"/>
  <c r="AJ12" i="4"/>
  <c r="Q21" i="4"/>
  <c r="Q18" i="4"/>
  <c r="Q13" i="4"/>
  <c r="AJ2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B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AI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J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O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Q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R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S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T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V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Y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A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D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F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<sst xmlns="http://schemas.openxmlformats.org/spreadsheetml/2006/main" count="157" uniqueCount="95">
  <si>
    <t>FORMULACIÓN Y SEGUIMIENTO A PLANES INSTITUCIONALES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</si>
  <si>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</si>
  <si>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</si>
  <si>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</si>
  <si>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</si>
  <si>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</si>
  <si>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</si>
  <si>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</si>
  <si>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</si>
  <si>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</si>
  <si>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</si>
  <si>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</si>
  <si>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</si>
  <si>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TOTAL PROGRAMACIÓN VIGENCIA</t>
  </si>
  <si>
    <t>PROGRAMADO</t>
  </si>
  <si>
    <t>EJECUTADO</t>
  </si>
  <si>
    <t>RESULTADO %</t>
  </si>
  <si>
    <t>No. Meta</t>
  </si>
  <si>
    <t>TIPO DE PROGRAMACIÓN</t>
  </si>
  <si>
    <t>ENTREGABLE</t>
  </si>
  <si>
    <t>TOTAL EJECUTADO VIGENCIA</t>
  </si>
  <si>
    <t>RESULTADO % VIGENCIA</t>
  </si>
  <si>
    <t>Código: PLE-PIN-F055</t>
  </si>
  <si>
    <t>Vigencia: 28 de junio de 2023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</si>
  <si>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</si>
  <si>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</si>
  <si>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Creciente</t>
  </si>
  <si>
    <t>Decreciente</t>
  </si>
  <si>
    <t>Suma</t>
  </si>
  <si>
    <t>Constante</t>
  </si>
  <si>
    <t>DESCRIPCIÓN DEL AVANCE DE LA META</t>
  </si>
  <si>
    <t>EVIDENCIA DE LA META</t>
  </si>
  <si>
    <t>Control de cambios</t>
  </si>
  <si>
    <t xml:space="preserve">Versión </t>
  </si>
  <si>
    <t>Fecha</t>
  </si>
  <si>
    <t>Descripción del cambio</t>
  </si>
  <si>
    <t>TOTAL</t>
  </si>
  <si>
    <t>Versión: 1</t>
  </si>
  <si>
    <t>Caso Hola: 328302</t>
  </si>
  <si>
    <t>Sistema de Gestión de la Seguridad y Salud en el Trabajo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</si>
  <si>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</si>
  <si>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</si>
  <si>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Ejecutar mínimo el 90% de las actividades del plan anual de trabajo del SGSST para la vigencia 2023.</t>
  </si>
  <si>
    <t>Ejecutar mínimo el 90% de las actividades programadas del Comité Paritario de Seguridad y Salud en el Trabajo – COPASST.</t>
  </si>
  <si>
    <t>Ejecutar mínimo el 90% de las actividades programadas del Comité de Convivencia Laboral - CCL.</t>
  </si>
  <si>
    <t>Número de reuniones realizadas / Número de reuniones programadas durante el periodo</t>
  </si>
  <si>
    <t>Ejecutar mínimo el 90% de las capacitaciones del SGSST programadas.</t>
  </si>
  <si>
    <t>Número de actividades de capacitación realizadas / Número total de actividades de capacitaciones programadas durante el periodo</t>
  </si>
  <si>
    <t>Ejecutar mínimo el 90% de las actividades del componente Gestión Integral del SGSST programadas.</t>
  </si>
  <si>
    <t>Ejecutar mínimo el 90% de las actividades del componente Gestión de la Salud.</t>
  </si>
  <si>
    <t>Número de actividades del componente ejecutadas / Número Total, de actividades del programadas del componente durante el periodo</t>
  </si>
  <si>
    <t>Número de actividades del componente Gestión Integral del SGSST realizadas / Número total de actividades programadas del componente durante el periodo</t>
  </si>
  <si>
    <t>Número de actividades cumplidas del plan de trabajo /Número total de actividades del plan de trabajo programadas</t>
  </si>
  <si>
    <t>Número de reuniones realizadas/ Número de reuniones programadas durante el periodo</t>
  </si>
  <si>
    <t>Número de actividades del componente SVE realizadas/Número total de actividades del componente SVE programadas durante el periodo.</t>
  </si>
  <si>
    <t>Ejecutar mínimo el 90% de las actividades del componente Sistemas de Vigilancia Epidemiológica (Psicosocial, Cardiovascular y Biomecánico).</t>
  </si>
  <si>
    <t>Ejecutar mínimo el 90% de las actividades de los componentes Gestión de Amenazas y Gestión de peligros y riesgos.</t>
  </si>
  <si>
    <t>Número de visitas realizadas a las dependencias de la SDG/ Número total de visitas programadas durante el periodo.</t>
  </si>
  <si>
    <t>Ejecutar mínimo el 90% de las actividades del componente plan estratégico de seguridad vial PESV conforme al alcance de la DGTH.</t>
  </si>
  <si>
    <t>Número de actividades del componente PESV ejecutadas / Número total, de actividades del componente PESV programadas de la DGTH.</t>
  </si>
  <si>
    <t>Ejecutar mínimo el 90% de las actividades del componente acciones de mejora.</t>
  </si>
  <si>
    <t>Número de actividades del componente Acciones de mejora realizadas / Número Total de actividades del componente programadas durante el periodo de seguimiento</t>
  </si>
  <si>
    <t>DIRECCIÓN DE GESTIÓN DEL TALENTO HUMANO</t>
  </si>
  <si>
    <t>Matriz de seguimiento</t>
  </si>
  <si>
    <t>Registros de asistencia</t>
  </si>
  <si>
    <t>Evidencias de cumplimiento de las actividades</t>
  </si>
  <si>
    <t>Evidencias planes de mejora ejecutados</t>
  </si>
  <si>
    <t>El COPASST realizó reuniones mensuales y participación en las investigaciones de accidentes.</t>
  </si>
  <si>
    <t>Durante el tercer trimestre el Comité de convivencia Laboral ejecutó todas las actividades conforme a lo requerido:
•10 sesiones del CCL conforme a las necesidades presentadas.
• Se atendieron 50 quejas presentadas al CCL.
• Participación en la capacitación de comunicación asertiva</t>
  </si>
  <si>
    <t>Se realizaron capacitaciones y sensibilizaciones relacionadas con: riesgo psicosocial y mental, riesgo cardiovascular, pausas activas, PESV, entre otros.</t>
  </si>
  <si>
    <t>Se realizaron actividades de actualización de matriz legal y seguimiento a lactancia materna</t>
  </si>
  <si>
    <t>Se realizaron actividades de programación de exámenes ocupacionales, mesas laborales, seguimiento a restricciones y recomendaciones laborales, semana de la seguridad y salud en el trabajo.</t>
  </si>
  <si>
    <t>Se realizaron actividades relacionadas con: Intervenciones individuales y colectivas de riesgo psicosocial, actividades de riesgo cardiovascular, pausas activas, inspecciones de puestos, inspecciones puestos de teletrabajo, escuelas terapéuticas, entre otros.</t>
  </si>
  <si>
    <t>Se cuenta con evidencia de reuniones del COPASST y participación en investigaciones de accidentes</t>
  </si>
  <si>
    <t>Se cuenta con evidencia de reuniones del Comité de Convivencia Laboral  y asistencia a socialización</t>
  </si>
  <si>
    <t>Se realizaron visitas para el proceso de actualización de matrices de peligros en Alcaldías Locales, y se realizó seguimiento a recomendaciones de riesgos.
Se realizaron actividades relacionadas con la brigada de emergencias, realización del guion para el simulacro distrital de evacuación y visitas para actualización de los planes de emergencias en alcaldías locales</t>
  </si>
  <si>
    <t>Se evidencia registros de asistencia a socializaciones al personal en diferentes temas del SST</t>
  </si>
  <si>
    <t>Para el tercer trimestre del año se realizó la actualización del PESV conforme a la Resolución 20223040040595 de 2022 y  los lineamientos establecidos por la entidad.</t>
  </si>
  <si>
    <t>Se adjunta registro de actualización legal del SST y seguimiento a proceso de lactancia materna</t>
  </si>
  <si>
    <t>Se adjunta matriz de seguimiento del plan anual de trabajo del SG SST</t>
  </si>
  <si>
    <t>Para lo corrido de la vigencia se ha ejecutado el 90.57% de las actividades programadas en el plan anual de trabajo</t>
  </si>
  <si>
    <t>Se cuenta con Actas de reunión, registros de asistencia, seguimeinto ausentismo laboral, entre otros</t>
  </si>
  <si>
    <t>Se cuenta con evidencia de registros de asistencia de pausas activas, inspecciones de puesto de trabajo, registro de reuniones esculas terapeuticas</t>
  </si>
  <si>
    <t>Se cuenta con actas de visitas de seguimeinto proceso de actualización de matrices de peligros, planes de emergencia, listado de brigadistas, entre otros</t>
  </si>
  <si>
    <t xml:space="preserve">Se adjunta documento del Plan de Seguridad Vial </t>
  </si>
  <si>
    <t>N/A</t>
  </si>
  <si>
    <t>27 de enero de 2023</t>
  </si>
  <si>
    <t>Se publica la formulación del plan para la vigencia 2023.</t>
  </si>
  <si>
    <t>28 de abril de 2023</t>
  </si>
  <si>
    <t>Se publica el seguimiento del plan correspondiente al primer trimestre de 2023. El plan presenta un avance acumulado del 19,4%</t>
  </si>
  <si>
    <t>27 de julio de 2023</t>
  </si>
  <si>
    <t xml:space="preserve">Se publica el seguimiento del plan correspondiente al segundo trimestre de 2023. El plan presenta un avance acumulado del 42,1% y del 90,7% para el segundo trimestre 2023. </t>
  </si>
  <si>
    <t>Para el tercer trimestre del año no se tenia acciones de mejora.</t>
  </si>
  <si>
    <t>30 de octubre de 2023</t>
  </si>
  <si>
    <t xml:space="preserve">Se publica el seguimiento del plan correspondiente al tercer trimestre de 2023. El plan presenta un avance para el tercer trimestre 2023 del 100%. 
Nota:  El plan incorpora los ajustes aprobados por el Comité Institucional de Gestión y Desempeño, entre los cuales se incluyeron ajustes en la definición y programación de las metas, lo que hace que no sea posible acumular la información para la vigencia.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</si>
</sst>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72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justify" vertical="center" wrapText="1"/>
    </xf>
    <xf numFmtId="0" fontId="5" fillId="2" borderId="12" xfId="1" applyFont="1" applyFill="1" applyBorder="1" applyAlignment="1">
      <alignment horizontal="justify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164" fontId="10" fillId="7" borderId="1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2110018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2"/>
  <sheetViews>
    <sheetView showGridLines="0" tabSelected="1" zoomScale="85" zoomScaleNormal="85" zoomScaleSheetLayoutView="100" zoomScalePageLayoutView="70" workbookViewId="0">
      <selection activeCell="C7" sqref="C7"/>
    </sheetView>
  </sheetViews>
  <sheetFormatPr baseColWidth="10" defaultColWidth="9" defaultRowHeight="15" x14ac:dyDescent="0.25"/>
  <cols>
    <col min="1" max="1" width="5.85546875" style="12" customWidth="1"/>
    <col min="2" max="2" width="40.42578125" style="13" customWidth="1"/>
    <col min="3" max="3" width="21.5703125" style="14" customWidth="1"/>
    <col min="4" max="4" width="6.7109375" style="15" customWidth="1"/>
    <col min="5" max="5" width="36.42578125" style="14" customWidth="1"/>
    <col min="6" max="6" width="27.28515625" style="14" customWidth="1"/>
    <col min="7" max="7" width="19.85546875" style="14" bestFit="1" customWidth="1"/>
    <col min="8" max="8" width="23.28515625" style="14" customWidth="1"/>
    <col min="9" max="14" width="17.7109375" style="14" customWidth="1"/>
    <col min="15" max="15" width="19" style="15" hidden="1" customWidth="1"/>
    <col min="16" max="16" width="17.85546875" style="15" hidden="1" customWidth="1"/>
    <col min="17" max="17" width="17.85546875" style="30" hidden="1" customWidth="1"/>
    <col min="18" max="18" width="42.140625" style="16" hidden="1" customWidth="1"/>
    <col min="19" max="19" width="25" style="16" hidden="1" customWidth="1"/>
    <col min="20" max="20" width="19" style="15" hidden="1" customWidth="1"/>
    <col min="21" max="21" width="17.85546875" style="34" hidden="1" customWidth="1"/>
    <col min="22" max="22" width="20" style="31" hidden="1" customWidth="1"/>
    <col min="23" max="23" width="42.28515625" style="2" hidden="1" customWidth="1"/>
    <col min="24" max="24" width="25" style="2" hidden="1" customWidth="1"/>
    <col min="25" max="25" width="20.42578125" style="31" bestFit="1" customWidth="1"/>
    <col min="26" max="26" width="17.85546875" style="31" bestFit="1" customWidth="1"/>
    <col min="27" max="27" width="20" style="31" customWidth="1"/>
    <col min="28" max="28" width="42.28515625" style="2" customWidth="1"/>
    <col min="29" max="29" width="25.140625" style="2" customWidth="1"/>
    <col min="30" max="30" width="20.42578125" style="31" hidden="1" customWidth="1"/>
    <col min="31" max="31" width="17.85546875" style="31" hidden="1" customWidth="1"/>
    <col min="32" max="32" width="20" style="31" hidden="1" customWidth="1"/>
    <col min="33" max="33" width="42.42578125" style="2" hidden="1" customWidth="1"/>
    <col min="34" max="34" width="25.28515625" style="2" hidden="1" customWidth="1"/>
    <col min="35" max="35" width="15.5703125" style="31" hidden="1" customWidth="1"/>
    <col min="36" max="36" width="20.85546875" style="31" hidden="1" customWidth="1"/>
    <col min="37" max="126" width="9" style="2"/>
    <col min="127" max="127" width="9" style="2" customWidth="1"/>
    <col min="128" max="16384" width="9" style="2"/>
  </cols>
  <sheetData>
    <row r="1" spans="1:36" ht="21" customHeight="1" x14ac:dyDescent="0.25">
      <c r="A1" s="21"/>
      <c r="B1" s="22"/>
      <c r="C1" s="63" t="s">
        <v>0</v>
      </c>
      <c r="D1" s="63"/>
      <c r="E1" s="63"/>
      <c r="F1" s="63"/>
      <c r="G1" s="63"/>
      <c r="H1" s="63"/>
      <c r="I1" s="63"/>
      <c r="J1" s="63"/>
      <c r="K1" s="63"/>
      <c r="L1" s="64"/>
      <c r="M1" s="54" t="s">
        <v>22</v>
      </c>
      <c r="N1" s="55"/>
      <c r="O1" s="10"/>
      <c r="P1" s="10"/>
      <c r="Q1" s="27"/>
      <c r="R1" s="5"/>
      <c r="S1" s="5"/>
      <c r="T1" s="10"/>
      <c r="U1" s="10"/>
      <c r="V1" s="10"/>
    </row>
    <row r="2" spans="1:36" x14ac:dyDescent="0.25">
      <c r="A2" s="23"/>
      <c r="B2" s="4"/>
      <c r="C2" s="65"/>
      <c r="D2" s="65"/>
      <c r="E2" s="65"/>
      <c r="F2" s="65"/>
      <c r="G2" s="65"/>
      <c r="H2" s="65"/>
      <c r="I2" s="65"/>
      <c r="J2" s="65"/>
      <c r="K2" s="65"/>
      <c r="L2" s="66"/>
      <c r="M2" s="56" t="s">
        <v>37</v>
      </c>
      <c r="N2" s="57"/>
      <c r="O2" s="10"/>
      <c r="P2" s="10"/>
      <c r="Q2" s="27"/>
      <c r="R2" s="5"/>
      <c r="S2" s="5"/>
      <c r="T2" s="10"/>
      <c r="U2" s="10"/>
      <c r="V2" s="10"/>
    </row>
    <row r="3" spans="1:36" ht="16.5" customHeight="1" x14ac:dyDescent="0.25">
      <c r="A3" s="23"/>
      <c r="B3" s="4"/>
      <c r="C3" s="65"/>
      <c r="D3" s="65"/>
      <c r="E3" s="65"/>
      <c r="F3" s="65"/>
      <c r="G3" s="65"/>
      <c r="H3" s="65"/>
      <c r="I3" s="65"/>
      <c r="J3" s="65"/>
      <c r="K3" s="65"/>
      <c r="L3" s="66"/>
      <c r="M3" s="56" t="s">
        <v>23</v>
      </c>
      <c r="N3" s="57"/>
      <c r="O3" s="10"/>
      <c r="P3" s="10"/>
      <c r="Q3" s="27"/>
      <c r="R3" s="5"/>
      <c r="S3" s="6"/>
      <c r="T3" s="33"/>
      <c r="U3" s="33"/>
      <c r="V3" s="33"/>
    </row>
    <row r="4" spans="1:36" ht="16.5" customHeight="1" x14ac:dyDescent="0.25">
      <c r="A4" s="24"/>
      <c r="B4" s="25"/>
      <c r="C4" s="67"/>
      <c r="D4" s="67"/>
      <c r="E4" s="67"/>
      <c r="F4" s="67"/>
      <c r="G4" s="67"/>
      <c r="H4" s="67"/>
      <c r="I4" s="67"/>
      <c r="J4" s="67"/>
      <c r="K4" s="67"/>
      <c r="L4" s="68"/>
      <c r="M4" s="58" t="s">
        <v>38</v>
      </c>
      <c r="N4" s="59"/>
      <c r="O4" s="10"/>
      <c r="P4" s="10"/>
      <c r="Q4" s="27"/>
      <c r="R4" s="5"/>
      <c r="S4" s="6"/>
      <c r="T4" s="33"/>
      <c r="U4" s="33"/>
      <c r="V4" s="33"/>
    </row>
    <row r="5" spans="1:36" ht="16.5" customHeight="1" x14ac:dyDescent="0.25">
      <c r="A5" s="4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8"/>
      <c r="O5" s="10"/>
      <c r="P5" s="10"/>
      <c r="Q5" s="27"/>
      <c r="R5" s="5"/>
      <c r="S5" s="6"/>
      <c r="T5" s="33"/>
      <c r="U5" s="33"/>
      <c r="V5" s="33"/>
    </row>
    <row r="6" spans="1:36" ht="16.5" customHeight="1" x14ac:dyDescent="0.25">
      <c r="A6" s="4"/>
      <c r="B6" s="9" t="s">
        <v>24</v>
      </c>
      <c r="C6" s="69" t="s">
        <v>39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10"/>
      <c r="P6" s="10"/>
      <c r="Q6" s="27"/>
      <c r="R6" s="5"/>
      <c r="S6" s="6"/>
      <c r="T6" s="33"/>
      <c r="U6" s="33"/>
      <c r="V6" s="33"/>
    </row>
    <row r="7" spans="1:36" ht="16.5" customHeight="1" x14ac:dyDescent="0.25">
      <c r="A7" s="4"/>
      <c r="B7" s="9" t="s">
        <v>25</v>
      </c>
      <c r="C7" s="20">
        <v>2023</v>
      </c>
      <c r="D7" s="10"/>
      <c r="E7" s="4"/>
      <c r="F7" s="4"/>
      <c r="G7" s="4"/>
      <c r="H7" s="4"/>
      <c r="I7" s="4"/>
      <c r="J7" s="4"/>
      <c r="K7" s="4"/>
      <c r="L7" s="4"/>
      <c r="M7" s="4"/>
      <c r="N7" s="4"/>
      <c r="O7" s="10"/>
      <c r="P7" s="10"/>
      <c r="Q7" s="27"/>
      <c r="R7" s="5"/>
      <c r="S7" s="6"/>
      <c r="T7" s="33"/>
      <c r="U7" s="33"/>
      <c r="V7" s="33"/>
    </row>
    <row r="8" spans="1:36" ht="16.5" customHeight="1" x14ac:dyDescent="0.25">
      <c r="A8" s="4"/>
      <c r="B8" s="4"/>
      <c r="C8" s="11"/>
      <c r="D8" s="10"/>
      <c r="E8" s="4"/>
      <c r="F8" s="4"/>
      <c r="G8" s="4"/>
      <c r="H8" s="4"/>
      <c r="I8" s="4"/>
      <c r="J8" s="4"/>
      <c r="K8" s="4"/>
      <c r="L8" s="4"/>
      <c r="M8" s="4"/>
      <c r="N8" s="4"/>
      <c r="O8" s="10"/>
      <c r="P8" s="10"/>
      <c r="Q8" s="27"/>
      <c r="R8" s="5"/>
      <c r="S8" s="6"/>
      <c r="T8" s="33"/>
      <c r="U8" s="33"/>
      <c r="V8" s="33"/>
    </row>
    <row r="9" spans="1:36" ht="16.5" customHeight="1" x14ac:dyDescent="0.25">
      <c r="A9" s="4"/>
      <c r="B9" s="4"/>
      <c r="C9" s="11"/>
      <c r="D9" s="10"/>
      <c r="E9" s="4"/>
      <c r="F9" s="4"/>
      <c r="G9" s="4"/>
      <c r="H9" s="4"/>
      <c r="I9" s="4"/>
      <c r="J9" s="4"/>
      <c r="K9" s="4"/>
      <c r="L9" s="4"/>
      <c r="M9" s="4"/>
      <c r="N9" s="4"/>
      <c r="O9" s="10"/>
      <c r="P9" s="10"/>
      <c r="Q9" s="27"/>
      <c r="R9" s="5"/>
      <c r="S9" s="6"/>
      <c r="T9" s="33"/>
      <c r="U9" s="33"/>
      <c r="V9" s="33"/>
    </row>
    <row r="10" spans="1:36" ht="32.25" customHeight="1" x14ac:dyDescent="0.25">
      <c r="A10" s="70" t="s">
        <v>1</v>
      </c>
      <c r="B10" s="70"/>
      <c r="C10" s="70"/>
      <c r="D10" s="61" t="s">
        <v>2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0" t="s">
        <v>3</v>
      </c>
      <c r="P10" s="60"/>
      <c r="Q10" s="60"/>
      <c r="R10" s="62"/>
      <c r="S10" s="62"/>
      <c r="T10" s="60" t="s">
        <v>4</v>
      </c>
      <c r="U10" s="60"/>
      <c r="V10" s="60"/>
      <c r="W10" s="60"/>
      <c r="X10" s="60"/>
      <c r="Y10" s="60" t="s">
        <v>5</v>
      </c>
      <c r="Z10" s="60"/>
      <c r="AA10" s="60"/>
      <c r="AB10" s="60"/>
      <c r="AC10" s="60"/>
      <c r="AD10" s="60" t="s">
        <v>6</v>
      </c>
      <c r="AE10" s="60"/>
      <c r="AF10" s="60"/>
      <c r="AG10" s="60"/>
      <c r="AH10" s="60"/>
      <c r="AI10" s="53" t="s">
        <v>20</v>
      </c>
      <c r="AJ10" s="53" t="s">
        <v>21</v>
      </c>
    </row>
    <row r="11" spans="1:36" s="31" customFormat="1" ht="45.75" customHeight="1" x14ac:dyDescent="0.25">
      <c r="A11" s="40" t="s">
        <v>7</v>
      </c>
      <c r="B11" s="40" t="s">
        <v>8</v>
      </c>
      <c r="C11" s="40" t="s">
        <v>9</v>
      </c>
      <c r="D11" s="41" t="s">
        <v>17</v>
      </c>
      <c r="E11" s="41" t="s">
        <v>10</v>
      </c>
      <c r="F11" s="41" t="s">
        <v>11</v>
      </c>
      <c r="G11" s="41" t="s">
        <v>12</v>
      </c>
      <c r="H11" s="41" t="s">
        <v>18</v>
      </c>
      <c r="I11" s="41" t="s">
        <v>3</v>
      </c>
      <c r="J11" s="41" t="s">
        <v>4</v>
      </c>
      <c r="K11" s="41" t="s">
        <v>5</v>
      </c>
      <c r="L11" s="41" t="s">
        <v>6</v>
      </c>
      <c r="M11" s="41" t="s">
        <v>13</v>
      </c>
      <c r="N11" s="41" t="s">
        <v>19</v>
      </c>
      <c r="O11" s="17" t="s">
        <v>14</v>
      </c>
      <c r="P11" s="17" t="s">
        <v>15</v>
      </c>
      <c r="Q11" s="26" t="s">
        <v>16</v>
      </c>
      <c r="R11" s="17" t="s">
        <v>30</v>
      </c>
      <c r="S11" s="17" t="s">
        <v>31</v>
      </c>
      <c r="T11" s="17" t="s">
        <v>14</v>
      </c>
      <c r="U11" s="17" t="s">
        <v>15</v>
      </c>
      <c r="V11" s="17" t="s">
        <v>16</v>
      </c>
      <c r="W11" s="17" t="s">
        <v>30</v>
      </c>
      <c r="X11" s="17" t="s">
        <v>31</v>
      </c>
      <c r="Y11" s="17" t="s">
        <v>14</v>
      </c>
      <c r="Z11" s="17" t="s">
        <v>15</v>
      </c>
      <c r="AA11" s="17" t="s">
        <v>16</v>
      </c>
      <c r="AB11" s="17" t="s">
        <v>30</v>
      </c>
      <c r="AC11" s="17" t="s">
        <v>31</v>
      </c>
      <c r="AD11" s="17" t="s">
        <v>14</v>
      </c>
      <c r="AE11" s="17" t="s">
        <v>15</v>
      </c>
      <c r="AF11" s="17" t="s">
        <v>16</v>
      </c>
      <c r="AG11" s="17" t="s">
        <v>30</v>
      </c>
      <c r="AH11" s="17" t="s">
        <v>31</v>
      </c>
      <c r="AI11" s="53"/>
      <c r="AJ11" s="53"/>
    </row>
    <row r="12" spans="1:36" s="19" customFormat="1" ht="75" x14ac:dyDescent="0.25">
      <c r="A12" s="45">
        <v>7</v>
      </c>
      <c r="B12" s="18" t="s">
        <v>40</v>
      </c>
      <c r="C12" s="18" t="s">
        <v>41</v>
      </c>
      <c r="D12" s="28">
        <v>1</v>
      </c>
      <c r="E12" s="43" t="s">
        <v>42</v>
      </c>
      <c r="F12" s="18" t="s">
        <v>52</v>
      </c>
      <c r="G12" s="18" t="s">
        <v>62</v>
      </c>
      <c r="H12" s="28" t="s">
        <v>28</v>
      </c>
      <c r="I12" s="28">
        <v>22.5</v>
      </c>
      <c r="J12" s="28">
        <v>22.5</v>
      </c>
      <c r="K12" s="28">
        <v>22.5</v>
      </c>
      <c r="L12" s="28">
        <v>22.5</v>
      </c>
      <c r="M12" s="28">
        <f>SUM(I12:L12)</f>
        <v>90</v>
      </c>
      <c r="N12" s="18" t="s">
        <v>63</v>
      </c>
      <c r="O12" s="28">
        <f>I12</f>
        <v>22.5</v>
      </c>
      <c r="P12" s="28"/>
      <c r="Q12" s="32">
        <f>IF(P12/O12&gt;100%,100%,P12/O12)</f>
        <v>0</v>
      </c>
      <c r="R12" s="18"/>
      <c r="S12" s="18"/>
      <c r="T12" s="28">
        <f>J12</f>
        <v>22.5</v>
      </c>
      <c r="U12" s="28"/>
      <c r="V12" s="32">
        <f>IF(U12/T12&gt;100%,100%,U12/T12)</f>
        <v>0</v>
      </c>
      <c r="W12" s="1"/>
      <c r="X12" s="1"/>
      <c r="Y12" s="3">
        <f>K12</f>
        <v>22.5</v>
      </c>
      <c r="Z12" s="3">
        <v>22.5</v>
      </c>
      <c r="AA12" s="32">
        <f>IF(Z12/Y12&gt;100%,100%,Z12/Y12)</f>
        <v>1</v>
      </c>
      <c r="AB12" s="1" t="s">
        <v>80</v>
      </c>
      <c r="AC12" s="1" t="s">
        <v>79</v>
      </c>
      <c r="AD12" s="3">
        <f>L12</f>
        <v>22.5</v>
      </c>
      <c r="AE12" s="3"/>
      <c r="AF12" s="32">
        <f>IF(AE12/AD12&gt;100%,100%,AE12/AD12)</f>
        <v>0</v>
      </c>
      <c r="AG12" s="1"/>
      <c r="AH12" s="1"/>
      <c r="AI12" s="3"/>
      <c r="AJ12" s="32">
        <f>IF(AI12/M12&gt;100%,100%,AI12/M12)</f>
        <v>0</v>
      </c>
    </row>
    <row r="13" spans="1:36" s="19" customFormat="1" ht="75" x14ac:dyDescent="0.25">
      <c r="A13" s="45">
        <v>7</v>
      </c>
      <c r="B13" s="18" t="s">
        <v>40</v>
      </c>
      <c r="C13" s="18" t="s">
        <v>41</v>
      </c>
      <c r="D13" s="28">
        <v>2</v>
      </c>
      <c r="E13" s="18" t="s">
        <v>43</v>
      </c>
      <c r="F13" s="18" t="s">
        <v>53</v>
      </c>
      <c r="G13" s="18" t="s">
        <v>62</v>
      </c>
      <c r="H13" s="28" t="s">
        <v>28</v>
      </c>
      <c r="I13" s="28">
        <v>22.5</v>
      </c>
      <c r="J13" s="28">
        <v>22.5</v>
      </c>
      <c r="K13" s="28">
        <v>22.5</v>
      </c>
      <c r="L13" s="28">
        <v>22.5</v>
      </c>
      <c r="M13" s="28">
        <f t="shared" ref="M13:M21" si="0">SUM(I13:L13)</f>
        <v>90</v>
      </c>
      <c r="N13" s="18" t="s">
        <v>64</v>
      </c>
      <c r="O13" s="28">
        <f t="shared" ref="O13:O21" si="1">I13</f>
        <v>22.5</v>
      </c>
      <c r="P13" s="28"/>
      <c r="Q13" s="29">
        <f t="shared" ref="Q13:Q21" si="2">IF(P13/O13&gt;100%,100%,P13/O13)</f>
        <v>0</v>
      </c>
      <c r="R13" s="18"/>
      <c r="S13" s="18"/>
      <c r="T13" s="28">
        <f t="shared" ref="T13:T21" si="3">J13</f>
        <v>22.5</v>
      </c>
      <c r="U13" s="28"/>
      <c r="V13" s="32">
        <f t="shared" ref="V13:V21" si="4">IF(U13/T13&gt;100%,100%,U13/T13)</f>
        <v>0</v>
      </c>
      <c r="W13" s="1"/>
      <c r="X13" s="1"/>
      <c r="Y13" s="3">
        <f t="shared" ref="Y13:Y21" si="5">K13</f>
        <v>22.5</v>
      </c>
      <c r="Z13" s="3">
        <v>22.5</v>
      </c>
      <c r="AA13" s="32">
        <f t="shared" ref="AA13:AA21" si="6">IF(Z13/Y13&gt;100%,100%,Z13/Y13)</f>
        <v>1</v>
      </c>
      <c r="AB13" s="1" t="s">
        <v>67</v>
      </c>
      <c r="AC13" s="1" t="s">
        <v>73</v>
      </c>
      <c r="AD13" s="3">
        <f t="shared" ref="AD13:AD21" si="7">L13</f>
        <v>22.5</v>
      </c>
      <c r="AE13" s="3"/>
      <c r="AF13" s="32">
        <f t="shared" ref="AF13:AF21" si="8">IF(AE13/AD13&gt;100%,100%,AE13/AD13)</f>
        <v>0</v>
      </c>
      <c r="AG13" s="1"/>
      <c r="AH13" s="1"/>
      <c r="AI13" s="3"/>
      <c r="AJ13" s="32">
        <f t="shared" ref="AJ13:AJ21" si="9">IF(AI13/M13&gt;100%,100%,AI13/M13)</f>
        <v>0</v>
      </c>
    </row>
    <row r="14" spans="1:36" s="19" customFormat="1" ht="120" x14ac:dyDescent="0.25">
      <c r="A14" s="45">
        <v>7</v>
      </c>
      <c r="B14" s="18" t="s">
        <v>40</v>
      </c>
      <c r="C14" s="18" t="s">
        <v>41</v>
      </c>
      <c r="D14" s="28">
        <v>3</v>
      </c>
      <c r="E14" s="18" t="s">
        <v>44</v>
      </c>
      <c r="F14" s="18" t="s">
        <v>45</v>
      </c>
      <c r="G14" s="18" t="s">
        <v>62</v>
      </c>
      <c r="H14" s="28" t="s">
        <v>28</v>
      </c>
      <c r="I14" s="28">
        <v>22.5</v>
      </c>
      <c r="J14" s="28">
        <v>22.5</v>
      </c>
      <c r="K14" s="28">
        <v>22.5</v>
      </c>
      <c r="L14" s="28">
        <v>22.5</v>
      </c>
      <c r="M14" s="28">
        <f t="shared" si="0"/>
        <v>90</v>
      </c>
      <c r="N14" s="18" t="s">
        <v>64</v>
      </c>
      <c r="O14" s="28">
        <f t="shared" si="1"/>
        <v>22.5</v>
      </c>
      <c r="P14" s="28"/>
      <c r="Q14" s="29">
        <f t="shared" si="2"/>
        <v>0</v>
      </c>
      <c r="R14" s="18"/>
      <c r="S14" s="18"/>
      <c r="T14" s="28">
        <f t="shared" si="3"/>
        <v>22.5</v>
      </c>
      <c r="U14" s="28"/>
      <c r="V14" s="32">
        <f t="shared" si="4"/>
        <v>0</v>
      </c>
      <c r="W14" s="1"/>
      <c r="X14" s="1"/>
      <c r="Y14" s="3">
        <f t="shared" si="5"/>
        <v>22.5</v>
      </c>
      <c r="Z14" s="3">
        <v>22.5</v>
      </c>
      <c r="AA14" s="32">
        <f t="shared" si="6"/>
        <v>1</v>
      </c>
      <c r="AB14" s="44" t="s">
        <v>68</v>
      </c>
      <c r="AC14" s="1" t="s">
        <v>74</v>
      </c>
      <c r="AD14" s="3">
        <f t="shared" si="7"/>
        <v>22.5</v>
      </c>
      <c r="AE14" s="3"/>
      <c r="AF14" s="32">
        <f t="shared" si="8"/>
        <v>0</v>
      </c>
      <c r="AG14" s="1"/>
      <c r="AH14" s="1"/>
      <c r="AI14" s="3"/>
      <c r="AJ14" s="32">
        <f t="shared" si="9"/>
        <v>0</v>
      </c>
    </row>
    <row r="15" spans="1:36" s="19" customFormat="1" ht="90" x14ac:dyDescent="0.25">
      <c r="A15" s="45">
        <v>7</v>
      </c>
      <c r="B15" s="18" t="s">
        <v>40</v>
      </c>
      <c r="C15" s="18" t="s">
        <v>41</v>
      </c>
      <c r="D15" s="28">
        <v>4</v>
      </c>
      <c r="E15" s="18" t="s">
        <v>46</v>
      </c>
      <c r="F15" s="18" t="s">
        <v>47</v>
      </c>
      <c r="G15" s="18" t="s">
        <v>62</v>
      </c>
      <c r="H15" s="28" t="s">
        <v>28</v>
      </c>
      <c r="I15" s="28">
        <v>22.5</v>
      </c>
      <c r="J15" s="28">
        <v>22.5</v>
      </c>
      <c r="K15" s="28">
        <v>22.5</v>
      </c>
      <c r="L15" s="28">
        <v>22.5</v>
      </c>
      <c r="M15" s="28">
        <f t="shared" si="0"/>
        <v>90</v>
      </c>
      <c r="N15" s="18" t="s">
        <v>64</v>
      </c>
      <c r="O15" s="28">
        <f t="shared" si="1"/>
        <v>22.5</v>
      </c>
      <c r="P15" s="28"/>
      <c r="Q15" s="29">
        <f t="shared" si="2"/>
        <v>0</v>
      </c>
      <c r="R15" s="18"/>
      <c r="S15" s="18"/>
      <c r="T15" s="28">
        <f t="shared" si="3"/>
        <v>22.5</v>
      </c>
      <c r="U15" s="28"/>
      <c r="V15" s="32">
        <f t="shared" si="4"/>
        <v>0</v>
      </c>
      <c r="W15" s="1"/>
      <c r="X15" s="1"/>
      <c r="Y15" s="3">
        <f t="shared" si="5"/>
        <v>22.5</v>
      </c>
      <c r="Z15" s="3">
        <v>22.5</v>
      </c>
      <c r="AA15" s="32">
        <f t="shared" si="6"/>
        <v>1</v>
      </c>
      <c r="AB15" s="1" t="s">
        <v>69</v>
      </c>
      <c r="AC15" s="1" t="s">
        <v>76</v>
      </c>
      <c r="AD15" s="3">
        <f t="shared" si="7"/>
        <v>22.5</v>
      </c>
      <c r="AE15" s="3"/>
      <c r="AF15" s="32">
        <f t="shared" si="8"/>
        <v>0</v>
      </c>
      <c r="AG15" s="1"/>
      <c r="AH15" s="1"/>
      <c r="AI15" s="3"/>
      <c r="AJ15" s="32">
        <f t="shared" si="9"/>
        <v>0</v>
      </c>
    </row>
    <row r="16" spans="1:36" s="19" customFormat="1" ht="90" x14ac:dyDescent="0.25">
      <c r="A16" s="45">
        <v>7</v>
      </c>
      <c r="B16" s="18" t="s">
        <v>40</v>
      </c>
      <c r="C16" s="18" t="s">
        <v>41</v>
      </c>
      <c r="D16" s="28">
        <v>5</v>
      </c>
      <c r="E16" s="18" t="s">
        <v>48</v>
      </c>
      <c r="F16" s="18" t="s">
        <v>51</v>
      </c>
      <c r="G16" s="18" t="s">
        <v>62</v>
      </c>
      <c r="H16" s="28" t="s">
        <v>28</v>
      </c>
      <c r="I16" s="28">
        <v>22.5</v>
      </c>
      <c r="J16" s="28">
        <v>22.5</v>
      </c>
      <c r="K16" s="28">
        <v>22.5</v>
      </c>
      <c r="L16" s="28">
        <v>22.5</v>
      </c>
      <c r="M16" s="28">
        <f t="shared" si="0"/>
        <v>90</v>
      </c>
      <c r="N16" s="18" t="s">
        <v>65</v>
      </c>
      <c r="O16" s="28">
        <f t="shared" si="1"/>
        <v>22.5</v>
      </c>
      <c r="P16" s="28"/>
      <c r="Q16" s="29">
        <f t="shared" si="2"/>
        <v>0</v>
      </c>
      <c r="R16" s="18"/>
      <c r="S16" s="18"/>
      <c r="T16" s="28">
        <f t="shared" si="3"/>
        <v>22.5</v>
      </c>
      <c r="U16" s="28"/>
      <c r="V16" s="32">
        <f t="shared" si="4"/>
        <v>0</v>
      </c>
      <c r="W16" s="1"/>
      <c r="X16" s="1"/>
      <c r="Y16" s="3">
        <f t="shared" si="5"/>
        <v>22.5</v>
      </c>
      <c r="Z16" s="3">
        <v>22.5</v>
      </c>
      <c r="AA16" s="32">
        <f t="shared" si="6"/>
        <v>1</v>
      </c>
      <c r="AB16" s="1" t="s">
        <v>70</v>
      </c>
      <c r="AC16" s="1" t="s">
        <v>78</v>
      </c>
      <c r="AD16" s="3">
        <f t="shared" si="7"/>
        <v>22.5</v>
      </c>
      <c r="AE16" s="3"/>
      <c r="AF16" s="32">
        <f t="shared" si="8"/>
        <v>0</v>
      </c>
      <c r="AG16" s="1"/>
      <c r="AH16" s="1"/>
      <c r="AI16" s="3"/>
      <c r="AJ16" s="32">
        <f t="shared" si="9"/>
        <v>0</v>
      </c>
    </row>
    <row r="17" spans="1:36" s="19" customFormat="1" ht="90" x14ac:dyDescent="0.25">
      <c r="A17" s="45">
        <v>7</v>
      </c>
      <c r="B17" s="18" t="s">
        <v>40</v>
      </c>
      <c r="C17" s="18" t="s">
        <v>41</v>
      </c>
      <c r="D17" s="28">
        <v>6</v>
      </c>
      <c r="E17" s="18" t="s">
        <v>49</v>
      </c>
      <c r="F17" s="18" t="s">
        <v>50</v>
      </c>
      <c r="G17" s="18" t="s">
        <v>62</v>
      </c>
      <c r="H17" s="28" t="s">
        <v>28</v>
      </c>
      <c r="I17" s="28">
        <v>22.5</v>
      </c>
      <c r="J17" s="28">
        <v>22.5</v>
      </c>
      <c r="K17" s="28">
        <v>22.5</v>
      </c>
      <c r="L17" s="28">
        <v>22.5</v>
      </c>
      <c r="M17" s="28">
        <f t="shared" si="0"/>
        <v>90</v>
      </c>
      <c r="N17" s="18" t="s">
        <v>65</v>
      </c>
      <c r="O17" s="28">
        <f t="shared" si="1"/>
        <v>22.5</v>
      </c>
      <c r="P17" s="28"/>
      <c r="Q17" s="29">
        <f t="shared" si="2"/>
        <v>0</v>
      </c>
      <c r="R17" s="18"/>
      <c r="S17" s="18"/>
      <c r="T17" s="28">
        <f t="shared" si="3"/>
        <v>22.5</v>
      </c>
      <c r="U17" s="28"/>
      <c r="V17" s="32">
        <f t="shared" si="4"/>
        <v>0</v>
      </c>
      <c r="W17" s="1"/>
      <c r="X17" s="1"/>
      <c r="Y17" s="3">
        <f t="shared" si="5"/>
        <v>22.5</v>
      </c>
      <c r="Z17" s="3">
        <v>22.5</v>
      </c>
      <c r="AA17" s="32">
        <f t="shared" si="6"/>
        <v>1</v>
      </c>
      <c r="AB17" s="1" t="s">
        <v>71</v>
      </c>
      <c r="AC17" s="1" t="s">
        <v>81</v>
      </c>
      <c r="AD17" s="3">
        <f t="shared" si="7"/>
        <v>22.5</v>
      </c>
      <c r="AE17" s="3"/>
      <c r="AF17" s="32">
        <f t="shared" si="8"/>
        <v>0</v>
      </c>
      <c r="AG17" s="1"/>
      <c r="AH17" s="1"/>
      <c r="AI17" s="3"/>
      <c r="AJ17" s="32">
        <f t="shared" si="9"/>
        <v>0</v>
      </c>
    </row>
    <row r="18" spans="1:36" s="19" customFormat="1" ht="105" x14ac:dyDescent="0.25">
      <c r="A18" s="45">
        <v>7</v>
      </c>
      <c r="B18" s="18" t="s">
        <v>40</v>
      </c>
      <c r="C18" s="18" t="s">
        <v>41</v>
      </c>
      <c r="D18" s="28">
        <v>7</v>
      </c>
      <c r="E18" s="18" t="s">
        <v>55</v>
      </c>
      <c r="F18" s="18" t="s">
        <v>54</v>
      </c>
      <c r="G18" s="18" t="s">
        <v>62</v>
      </c>
      <c r="H18" s="28" t="s">
        <v>28</v>
      </c>
      <c r="I18" s="28">
        <v>22.5</v>
      </c>
      <c r="J18" s="28">
        <v>22.5</v>
      </c>
      <c r="K18" s="28">
        <v>22.5</v>
      </c>
      <c r="L18" s="28">
        <v>22.5</v>
      </c>
      <c r="M18" s="28">
        <f t="shared" si="0"/>
        <v>90</v>
      </c>
      <c r="N18" s="18" t="s">
        <v>65</v>
      </c>
      <c r="O18" s="28">
        <f t="shared" si="1"/>
        <v>22.5</v>
      </c>
      <c r="P18" s="28"/>
      <c r="Q18" s="29">
        <f t="shared" si="2"/>
        <v>0</v>
      </c>
      <c r="R18" s="18"/>
      <c r="S18" s="18"/>
      <c r="T18" s="28">
        <f t="shared" si="3"/>
        <v>22.5</v>
      </c>
      <c r="U18" s="28"/>
      <c r="V18" s="32">
        <f t="shared" si="4"/>
        <v>0</v>
      </c>
      <c r="W18" s="1"/>
      <c r="X18" s="1"/>
      <c r="Y18" s="3">
        <f t="shared" si="5"/>
        <v>22.5</v>
      </c>
      <c r="Z18" s="3">
        <v>22.5</v>
      </c>
      <c r="AA18" s="32">
        <f t="shared" si="6"/>
        <v>1</v>
      </c>
      <c r="AB18" s="1" t="s">
        <v>72</v>
      </c>
      <c r="AC18" s="1" t="s">
        <v>82</v>
      </c>
      <c r="AD18" s="3">
        <f t="shared" si="7"/>
        <v>22.5</v>
      </c>
      <c r="AE18" s="3"/>
      <c r="AF18" s="32">
        <f t="shared" si="8"/>
        <v>0</v>
      </c>
      <c r="AG18" s="1"/>
      <c r="AH18" s="1"/>
      <c r="AI18" s="3"/>
      <c r="AJ18" s="32">
        <f t="shared" si="9"/>
        <v>0</v>
      </c>
    </row>
    <row r="19" spans="1:36" s="19" customFormat="1" ht="150" x14ac:dyDescent="0.25">
      <c r="A19" s="45">
        <v>7</v>
      </c>
      <c r="B19" s="18" t="s">
        <v>40</v>
      </c>
      <c r="C19" s="18" t="s">
        <v>41</v>
      </c>
      <c r="D19" s="28">
        <v>8</v>
      </c>
      <c r="E19" s="18" t="s">
        <v>56</v>
      </c>
      <c r="F19" s="18" t="s">
        <v>57</v>
      </c>
      <c r="G19" s="18" t="s">
        <v>62</v>
      </c>
      <c r="H19" s="28" t="s">
        <v>28</v>
      </c>
      <c r="I19" s="28">
        <v>22.5</v>
      </c>
      <c r="J19" s="28">
        <v>22.5</v>
      </c>
      <c r="K19" s="28">
        <v>22.5</v>
      </c>
      <c r="L19" s="28">
        <v>22.5</v>
      </c>
      <c r="M19" s="28">
        <f t="shared" si="0"/>
        <v>90</v>
      </c>
      <c r="N19" s="18" t="s">
        <v>65</v>
      </c>
      <c r="O19" s="28">
        <f t="shared" si="1"/>
        <v>22.5</v>
      </c>
      <c r="P19" s="28"/>
      <c r="Q19" s="29">
        <f t="shared" si="2"/>
        <v>0</v>
      </c>
      <c r="R19" s="18"/>
      <c r="S19" s="18"/>
      <c r="T19" s="28">
        <f t="shared" si="3"/>
        <v>22.5</v>
      </c>
      <c r="U19" s="28"/>
      <c r="V19" s="32">
        <f t="shared" si="4"/>
        <v>0</v>
      </c>
      <c r="W19" s="1"/>
      <c r="X19" s="1"/>
      <c r="Y19" s="3">
        <f t="shared" si="5"/>
        <v>22.5</v>
      </c>
      <c r="Z19" s="3">
        <v>22.5</v>
      </c>
      <c r="AA19" s="32">
        <f t="shared" si="6"/>
        <v>1</v>
      </c>
      <c r="AB19" s="44" t="s">
        <v>75</v>
      </c>
      <c r="AC19" s="1" t="s">
        <v>83</v>
      </c>
      <c r="AD19" s="3">
        <f t="shared" si="7"/>
        <v>22.5</v>
      </c>
      <c r="AE19" s="3"/>
      <c r="AF19" s="32">
        <f t="shared" si="8"/>
        <v>0</v>
      </c>
      <c r="AG19" s="1"/>
      <c r="AH19" s="1"/>
      <c r="AI19" s="3"/>
      <c r="AJ19" s="32">
        <f t="shared" si="9"/>
        <v>0</v>
      </c>
    </row>
    <row r="20" spans="1:36" s="19" customFormat="1" ht="75" x14ac:dyDescent="0.25">
      <c r="A20" s="45">
        <v>7</v>
      </c>
      <c r="B20" s="18" t="s">
        <v>40</v>
      </c>
      <c r="C20" s="18" t="s">
        <v>41</v>
      </c>
      <c r="D20" s="28">
        <v>9</v>
      </c>
      <c r="E20" s="18" t="s">
        <v>58</v>
      </c>
      <c r="F20" s="18" t="s">
        <v>59</v>
      </c>
      <c r="G20" s="18" t="s">
        <v>62</v>
      </c>
      <c r="H20" s="28" t="s">
        <v>28</v>
      </c>
      <c r="I20" s="28">
        <v>22.5</v>
      </c>
      <c r="J20" s="28">
        <v>22.5</v>
      </c>
      <c r="K20" s="28">
        <v>22.5</v>
      </c>
      <c r="L20" s="28">
        <v>22.5</v>
      </c>
      <c r="M20" s="28">
        <f t="shared" si="0"/>
        <v>90</v>
      </c>
      <c r="N20" s="18" t="s">
        <v>65</v>
      </c>
      <c r="O20" s="28">
        <f t="shared" si="1"/>
        <v>22.5</v>
      </c>
      <c r="P20" s="28"/>
      <c r="Q20" s="29">
        <f t="shared" si="2"/>
        <v>0</v>
      </c>
      <c r="R20" s="18"/>
      <c r="S20" s="18"/>
      <c r="T20" s="28">
        <f t="shared" si="3"/>
        <v>22.5</v>
      </c>
      <c r="U20" s="28"/>
      <c r="V20" s="32">
        <f t="shared" si="4"/>
        <v>0</v>
      </c>
      <c r="W20" s="1"/>
      <c r="X20" s="1"/>
      <c r="Y20" s="3">
        <f t="shared" si="5"/>
        <v>22.5</v>
      </c>
      <c r="Z20" s="3">
        <v>22.5</v>
      </c>
      <c r="AA20" s="32">
        <f t="shared" si="6"/>
        <v>1</v>
      </c>
      <c r="AB20" s="1" t="s">
        <v>77</v>
      </c>
      <c r="AC20" s="1" t="s">
        <v>84</v>
      </c>
      <c r="AD20" s="3">
        <f t="shared" si="7"/>
        <v>22.5</v>
      </c>
      <c r="AE20" s="3"/>
      <c r="AF20" s="32">
        <f t="shared" si="8"/>
        <v>0</v>
      </c>
      <c r="AG20" s="1"/>
      <c r="AH20" s="1"/>
      <c r="AI20" s="3"/>
      <c r="AJ20" s="32">
        <f t="shared" si="9"/>
        <v>0</v>
      </c>
    </row>
    <row r="21" spans="1:36" s="19" customFormat="1" ht="105" x14ac:dyDescent="0.25">
      <c r="A21" s="45">
        <v>7</v>
      </c>
      <c r="B21" s="18" t="s">
        <v>40</v>
      </c>
      <c r="C21" s="18" t="s">
        <v>41</v>
      </c>
      <c r="D21" s="28">
        <v>10</v>
      </c>
      <c r="E21" s="18" t="s">
        <v>60</v>
      </c>
      <c r="F21" s="18" t="s">
        <v>61</v>
      </c>
      <c r="G21" s="18" t="s">
        <v>62</v>
      </c>
      <c r="H21" s="28" t="s">
        <v>28</v>
      </c>
      <c r="I21" s="28">
        <v>22.5</v>
      </c>
      <c r="J21" s="28">
        <v>22.5</v>
      </c>
      <c r="K21" s="28">
        <v>22.5</v>
      </c>
      <c r="L21" s="28">
        <v>22.5</v>
      </c>
      <c r="M21" s="28">
        <f t="shared" si="0"/>
        <v>90</v>
      </c>
      <c r="N21" s="18" t="s">
        <v>66</v>
      </c>
      <c r="O21" s="28">
        <f t="shared" si="1"/>
        <v>22.5</v>
      </c>
      <c r="P21" s="28"/>
      <c r="Q21" s="29">
        <f t="shared" si="2"/>
        <v>0</v>
      </c>
      <c r="R21" s="18"/>
      <c r="S21" s="18"/>
      <c r="T21" s="28">
        <f t="shared" si="3"/>
        <v>22.5</v>
      </c>
      <c r="U21" s="28"/>
      <c r="V21" s="32">
        <f t="shared" si="4"/>
        <v>0</v>
      </c>
      <c r="W21" s="1"/>
      <c r="X21" s="1"/>
      <c r="Y21" s="3">
        <f t="shared" si="5"/>
        <v>22.5</v>
      </c>
      <c r="Z21" s="3">
        <v>100</v>
      </c>
      <c r="AA21" s="32">
        <f t="shared" si="6"/>
        <v>1</v>
      </c>
      <c r="AB21" s="1" t="s">
        <v>92</v>
      </c>
      <c r="AC21" s="1" t="s">
        <v>85</v>
      </c>
      <c r="AD21" s="3">
        <f t="shared" si="7"/>
        <v>22.5</v>
      </c>
      <c r="AE21" s="3"/>
      <c r="AF21" s="32">
        <f t="shared" si="8"/>
        <v>0</v>
      </c>
      <c r="AG21" s="1"/>
      <c r="AH21" s="1"/>
      <c r="AI21" s="3"/>
      <c r="AJ21" s="32">
        <f t="shared" si="9"/>
        <v>0</v>
      </c>
    </row>
    <row r="22" spans="1:36" ht="18.75" x14ac:dyDescent="0.25">
      <c r="AA22" s="71">
        <f>AVERAGE(AA12:AA21)</f>
        <v>1</v>
      </c>
      <c r="AH22" s="46" t="s">
        <v>36</v>
      </c>
      <c r="AI22" s="46"/>
      <c r="AJ22" s="42">
        <f>AVERAGE(AJ12:AJ21)</f>
        <v>0</v>
      </c>
    </row>
    <row r="26" spans="1:36" x14ac:dyDescent="0.25">
      <c r="B26" s="47" t="s">
        <v>32</v>
      </c>
      <c r="C26" s="47"/>
      <c r="D26" s="47"/>
      <c r="E26" s="47"/>
      <c r="F26" s="47"/>
    </row>
    <row r="27" spans="1:36" s="38" customFormat="1" x14ac:dyDescent="0.25">
      <c r="A27" s="37"/>
      <c r="B27" s="39" t="s">
        <v>33</v>
      </c>
      <c r="C27" s="47" t="s">
        <v>34</v>
      </c>
      <c r="D27" s="47"/>
      <c r="E27" s="47" t="s">
        <v>35</v>
      </c>
      <c r="F27" s="47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6"/>
      <c r="R27" s="35"/>
      <c r="S27" s="35"/>
      <c r="T27" s="35"/>
      <c r="U27" s="37"/>
    </row>
    <row r="28" spans="1:36" ht="40.5" customHeight="1" x14ac:dyDescent="0.25">
      <c r="B28" s="28">
        <v>1</v>
      </c>
      <c r="C28" s="49" t="s">
        <v>86</v>
      </c>
      <c r="D28" s="50"/>
      <c r="E28" s="51" t="s">
        <v>87</v>
      </c>
      <c r="F28" s="52"/>
    </row>
    <row r="29" spans="1:36" ht="40.5" customHeight="1" x14ac:dyDescent="0.25">
      <c r="B29" s="28">
        <v>2</v>
      </c>
      <c r="C29" s="49" t="s">
        <v>88</v>
      </c>
      <c r="D29" s="50"/>
      <c r="E29" s="51" t="s">
        <v>89</v>
      </c>
      <c r="F29" s="52"/>
    </row>
    <row r="30" spans="1:36" ht="40.5" customHeight="1" x14ac:dyDescent="0.25">
      <c r="B30" s="28">
        <v>3</v>
      </c>
      <c r="C30" s="49" t="s">
        <v>90</v>
      </c>
      <c r="D30" s="50"/>
      <c r="E30" s="51" t="s">
        <v>91</v>
      </c>
      <c r="F30" s="52"/>
    </row>
    <row r="31" spans="1:36" ht="96" customHeight="1" x14ac:dyDescent="0.25">
      <c r="B31" s="28">
        <v>4</v>
      </c>
      <c r="C31" s="48" t="s">
        <v>93</v>
      </c>
      <c r="D31" s="48"/>
      <c r="E31" s="51" t="s">
        <v>94</v>
      </c>
      <c r="F31" s="52"/>
    </row>
    <row r="32" spans="1:36" x14ac:dyDescent="0.25">
      <c r="B32" s="28"/>
      <c r="C32" s="48"/>
      <c r="D32" s="48"/>
      <c r="E32" s="48"/>
      <c r="F32" s="48"/>
    </row>
  </sheetData>
  <autoFilter ref="A11:DW11" xr:uid="{00000000-0001-0000-0000-000000000000}"/>
  <dataConsolidate/>
  <mergeCells count="28">
    <mergeCell ref="AJ10:AJ11"/>
    <mergeCell ref="M1:N1"/>
    <mergeCell ref="M2:N2"/>
    <mergeCell ref="M3:N3"/>
    <mergeCell ref="M4:N4"/>
    <mergeCell ref="Y10:AC10"/>
    <mergeCell ref="AD10:AH10"/>
    <mergeCell ref="D10:N10"/>
    <mergeCell ref="O10:S10"/>
    <mergeCell ref="T10:X10"/>
    <mergeCell ref="C1:L4"/>
    <mergeCell ref="C6:N6"/>
    <mergeCell ref="AI10:AI11"/>
    <mergeCell ref="A10:C10"/>
    <mergeCell ref="AH22:AI22"/>
    <mergeCell ref="C27:D27"/>
    <mergeCell ref="E27:F27"/>
    <mergeCell ref="C32:D32"/>
    <mergeCell ref="E32:F32"/>
    <mergeCell ref="B26:F26"/>
    <mergeCell ref="C29:D29"/>
    <mergeCell ref="E29:F29"/>
    <mergeCell ref="C30:D30"/>
    <mergeCell ref="E30:F30"/>
    <mergeCell ref="C31:D31"/>
    <mergeCell ref="E31:F31"/>
    <mergeCell ref="C28:D28"/>
    <mergeCell ref="E28:F28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1BD11B-FF56-4AFF-BD87-E8F16E55F5DD}">
          <x14:formula1>
            <xm:f>Hoja1!$A$1:$A$4</xm:f>
          </x14:formula1>
          <xm:sqref>H1:H4 H10:H1048576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26</v>
      </c>
    </row>
    <row r="2" spans="1:1" x14ac:dyDescent="0.25">
      <c r="A2" t="s">
        <v>27</v>
      </c>
    </row>
    <row r="3" spans="1:1" x14ac:dyDescent="0.25">
      <c r="A3" t="s">
        <v>28</v>
      </c>
    </row>
    <row r="4" spans="1:1" x14ac:dyDescent="0.25">
      <c r="A4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Hoja1</vt:lpstr>
      <vt:lpstr>Formato!Área_de_impresión</vt:lpstr>
      <vt:lpstr>Formato!Títulos_a_imprimir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2023-10-30T18:19:44Z</dcterms:modified>
  <cp:category/>
  <cp:contentStatus/>
</cp:coreProperties>
</file>