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1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3/PLANES INSTITUCIONALES/Publicaciones PI/II TRIMESTRE/"/>
    </mc:Choice>
  </mc:AlternateContent>
  <xr:revisionPtr revIDLastSave="14" documentId="13_ncr:1_{C91CD048-9E26-4729-8E83-EB6A4E347AF7}" xr6:coauthVersionLast="47" xr6:coauthVersionMax="47" xr10:uidLastSave="{19CF8185-53FE-4483-8D4A-308F9620FD83}"/>
  <bookViews>
    <workbookView xWindow="-120" yWindow="-120" windowWidth="29040" windowHeight="15720" xr2:uid="{00000000-000D-0000-FFFF-FFFF00000000}"/>
  </bookViews>
  <sheets>
    <sheet name="Formato" sheetId="4" r:id="rId1"/>
    <sheet name="Hoja1" sheetId="5" state="hidden" r:id="rId2"/>
  </sheets>
  <definedNames>
    <definedName name="_xlnm._FilterDatabase" localSheetId="0" hidden="1">Formato!$A$11:$DW$11</definedName>
    <definedName name="_xlnm.Print_Area" localSheetId="0">Formato!$A$1:$V$11</definedName>
    <definedName name="Excel_BuiltIn_Print_Titles_1">#REF!</definedName>
    <definedName name="_xlnm.Print_Titles" localSheetId="0">Formato!$1:$11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" i="4" l="1"/>
  <c r="AI14" i="4" l="1"/>
  <c r="AI13" i="4"/>
  <c r="T12" i="4"/>
  <c r="O12" i="4"/>
  <c r="AJ13" i="4"/>
  <c r="AI12" i="4"/>
  <c r="AJ12" i="4" s="1"/>
  <c r="AD14" i="4"/>
  <c r="AF14" i="4" s="1"/>
  <c r="AD13" i="4"/>
  <c r="AF13" i="4" s="1"/>
  <c r="AD12" i="4"/>
  <c r="AF12" i="4" s="1"/>
  <c r="Y14" i="4"/>
  <c r="AA14" i="4" s="1"/>
  <c r="Y13" i="4"/>
  <c r="AA13" i="4" s="1"/>
  <c r="Y12" i="4"/>
  <c r="AA12" i="4" s="1"/>
  <c r="T14" i="4"/>
  <c r="V14" i="4" s="1"/>
  <c r="T13" i="4"/>
  <c r="V13" i="4" s="1"/>
  <c r="V15" i="4" s="1"/>
  <c r="V12" i="4"/>
  <c r="O14" i="4"/>
  <c r="Q14" i="4" s="1"/>
  <c r="O13" i="4"/>
  <c r="Q12" i="4"/>
  <c r="AJ14" i="4"/>
  <c r="AJ15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B6" authorId="0" shapeId="0" xr:uid="{BA6F0767-61C7-4569-803C-6B814B8BCA46}">
      <text>
        <r>
          <rPr>
            <b/>
            <sz val="9"/>
            <color indexed="81"/>
            <rFont val="Tahoma"/>
            <family val="2"/>
          </rPr>
          <t>Escriba el nombre del plan objeto de formulación y seguimiento</t>
        </r>
      </text>
    </comment>
    <comment ref="B7" authorId="0" shapeId="0" xr:uid="{A956DD34-E401-4371-878C-97C75387CAF7}">
      <text>
        <r>
          <rPr>
            <b/>
            <sz val="9"/>
            <color indexed="81"/>
            <rFont val="Tahoma"/>
            <family val="2"/>
          </rPr>
          <t xml:space="preserve">Indique el año para el cual se formula el plan </t>
        </r>
      </text>
    </comment>
    <comment ref="AI10" authorId="0" shapeId="0" xr:uid="{EE2E317C-9539-4DD5-8FA0-07F862C11BE4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J10" authorId="0" shapeId="0" xr:uid="{C76AE1C2-3CAD-4D09-B96F-D1D357FDE658}">
      <text>
        <r>
          <rPr>
            <b/>
            <sz val="9"/>
            <color indexed="81"/>
            <rFont val="Tahoma"/>
            <family val="2"/>
          </rPr>
          <t>Es el resultado porcentual de dividir el total ejecutado vs. el total programado. En caso de sobre ejecución, el resultado máximo es el 100%</t>
        </r>
      </text>
    </comment>
    <comment ref="A11" authorId="0" shapeId="0" xr:uid="{CD361512-7841-47A0-8DF9-A5A5063382A7}">
      <text>
        <r>
          <rPr>
            <b/>
            <sz val="9"/>
            <color indexed="81"/>
            <rFont val="Tahoma"/>
            <family val="2"/>
          </rPr>
          <t>Indique el número del objetivo estratégico establecido en el Plan Estratégico Institucional vigente</t>
        </r>
      </text>
    </comment>
    <comment ref="B11" authorId="0" shapeId="0" xr:uid="{171F11DE-6F97-44A9-AD78-BD20E5D861E7}">
      <text>
        <r>
          <rPr>
            <b/>
            <sz val="9"/>
            <color indexed="81"/>
            <rFont val="Tahoma"/>
            <family val="2"/>
          </rPr>
          <t>Escriba el objetivo estratégico tal como está establecido en el Plan Estratégico Institucional</t>
        </r>
      </text>
    </comment>
    <comment ref="C11" authorId="0" shapeId="0" xr:uid="{7AA96C04-2A73-466B-9B40-34816CD85B8D}">
      <text>
        <r>
          <rPr>
            <b/>
            <sz val="9"/>
            <color indexed="81"/>
            <rFont val="Tahoma"/>
            <family val="2"/>
          </rPr>
          <t xml:space="preserve">Indique el nombre del proceso asociado a la meta
</t>
        </r>
      </text>
    </comment>
    <comment ref="D11" authorId="0" shapeId="0" xr:uid="{122A3129-3365-4D19-8FEA-08E9A4FDF5F8}">
      <text>
        <r>
          <rPr>
            <b/>
            <sz val="9"/>
            <color indexed="81"/>
            <rFont val="Tahoma"/>
            <family val="2"/>
          </rPr>
          <t>Incluya el número de la meta de forma secuencial. Ej.: 1, 2, 3, etc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CA9AE421-001C-4FF5-BEC7-BEEC56619805}">
      <text>
        <r>
          <rPr>
            <b/>
            <sz val="9"/>
            <color indexed="81"/>
            <rFont val="Tahoma"/>
            <family val="2"/>
          </rPr>
          <t>Redacte la meta iniciando con un verbo rector fuerte redactado en infinito, incluya la magnitud, unidad de medida y complemento (demás características de la meta). Ej. 
"Capacitar a 530 ciudadanos en materia de políticas públicas étnicas"</t>
        </r>
      </text>
    </comment>
    <comment ref="F11" authorId="0" shapeId="0" xr:uid="{9072712A-96E5-4985-BE7E-201AFB0B65AF}">
      <text>
        <r>
          <rPr>
            <b/>
            <sz val="9"/>
            <color indexed="81"/>
            <rFont val="Tahoma"/>
            <family val="2"/>
          </rPr>
          <t>Indique la fórmula que permite medir la meta propuesta, de acuerdo con su unidad de medida</t>
        </r>
      </text>
    </comment>
    <comment ref="G11" authorId="0" shapeId="0" xr:uid="{716F35E5-41B3-44AC-B278-01EB3F83EB0B}">
      <text>
        <r>
          <rPr>
            <b/>
            <sz val="9"/>
            <color indexed="81"/>
            <rFont val="Tahoma"/>
            <family val="2"/>
          </rPr>
          <t>Escriba el nombre de la dependencia o área responsable del cumplimiento de la meta, y si lo requiere, incluya además el nombre del grupo de trabajo. Ej. Dirección Administrativa - Grupo de Inventarios</t>
        </r>
      </text>
    </comment>
    <comment ref="H11" authorId="0" shapeId="0" xr:uid="{AA3C1962-5DB1-4D04-8355-DEF66CD0614B}">
      <text>
        <r>
          <rPr>
            <b/>
            <sz val="9"/>
            <color indexed="81"/>
            <rFont val="Tahoma"/>
            <family val="2"/>
          </rPr>
          <t xml:space="preserve">Seleccione el tipo de programación de la meta, de acuerdo con las programaciones trimestrales </t>
        </r>
      </text>
    </comment>
    <comment ref="I11" authorId="0" shapeId="0" xr:uid="{36C2066C-048F-4195-B5A2-92785CA17DE4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1" authorId="0" shapeId="0" xr:uid="{C0604069-9155-4C3A-B969-FBB62F6FF47B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K11" authorId="0" shapeId="0" xr:uid="{F2FCFAAB-F844-453C-8067-275E2795A297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L11" authorId="0" shapeId="0" xr:uid="{2A7CD760-7D1A-43FE-B2D3-E828C5DC4F41}">
      <text>
        <r>
          <rPr>
            <b/>
            <sz val="9"/>
            <color indexed="81"/>
            <rFont val="Tahoma"/>
            <family val="2"/>
          </rPr>
          <t>Incluya la magnitud de la meta programada para el trimestre</t>
        </r>
      </text>
    </comment>
    <comment ref="M11" authorId="0" shapeId="0" xr:uid="{2911FE22-5FE3-4449-940F-162D93F1F18C}">
      <text>
        <r>
          <rPr>
            <b/>
            <sz val="9"/>
            <color indexed="81"/>
            <rFont val="Tahoma"/>
            <family val="2"/>
          </rPr>
          <t>Incluya el total de la magnitud de la meta para la vigencia. Debe ser coherente con la redacción de la meta.</t>
        </r>
      </text>
    </comment>
    <comment ref="N11" authorId="0" shapeId="0" xr:uid="{190DBEAA-AF05-4FD8-BCEB-F7CD16EA85C0}">
      <text>
        <r>
          <rPr>
            <b/>
            <sz val="9"/>
            <color indexed="81"/>
            <rFont val="Tahoma"/>
            <family val="2"/>
          </rPr>
          <t>Escriba el nombre del entregable que demuestra el cumplimiento de la meta, el cual será presentado como evidencia durante su seguimiento</t>
        </r>
      </text>
    </comment>
    <comment ref="O11" authorId="0" shapeId="0" xr:uid="{6A940363-9ADC-4D33-8B41-5B40FC8833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1" authorId="0" shapeId="0" xr:uid="{8F6DE354-24E1-48ED-9528-11CDBDABAEA4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Q11" authorId="0" shapeId="0" xr:uid="{FBC2D32A-12F6-4359-953A-BFDD3FD41B5A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R11" authorId="0" shapeId="0" xr:uid="{B1EE8EA0-66ED-41EE-8FD0-E21BA0C8C26B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S11" authorId="0" shapeId="0" xr:uid="{D6D7ED86-9E4A-4C08-B7AC-23B034C6D70B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T11" authorId="0" shapeId="0" xr:uid="{83AB4182-C892-4003-B48E-084458D6AB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1" authorId="0" shapeId="0" xr:uid="{9D204A49-5BBB-43F9-963F-787468CDFDFB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V11" authorId="0" shapeId="0" xr:uid="{4DB6B0C7-76F0-4F2D-A66B-CD0608AB968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W11" authorId="0" shapeId="0" xr:uid="{8F346049-CE07-47C7-89A8-58360A8D1148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X11" authorId="0" shapeId="0" xr:uid="{54431329-297C-4631-8784-629C1E822361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Y11" authorId="0" shapeId="0" xr:uid="{AC066D17-A7CF-4F53-B0FF-8671698E1953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1" authorId="0" shapeId="0" xr:uid="{7692E9C1-4DF0-49E9-A3EE-FB8662144EA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A11" authorId="0" shapeId="0" xr:uid="{38DEED56-CB3B-4931-AB22-F4C7A676EF5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B11" authorId="0" shapeId="0" xr:uid="{4EE552FC-A296-4D4B-980D-D8545AD075A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C11" authorId="0" shapeId="0" xr:uid="{DD4FA1F9-27ED-4305-82B4-1B0A41E2A25E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  <comment ref="AD11" authorId="0" shapeId="0" xr:uid="{F42C7777-F1B4-44BA-8205-799BBE2B907C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11" authorId="0" shapeId="0" xr:uid="{A6AD9C90-F8DB-4E16-AE47-E34839947316}">
      <text>
        <r>
          <rPr>
            <b/>
            <sz val="9"/>
            <color indexed="81"/>
            <rFont val="Tahoma"/>
            <family val="2"/>
          </rPr>
          <t xml:space="preserve">Indique la magnitud ejecutada. Corresponde al resultado de medir el indicador de la meta
</t>
        </r>
      </text>
    </comment>
    <comment ref="AF11" authorId="0" shapeId="0" xr:uid="{574C6F3A-DC97-4560-8472-A078F7778CD7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G11" authorId="0" shapeId="0" xr:uid="{C6FECB47-721C-499C-8EA7-D3620E71EE91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H11" authorId="0" shapeId="0" xr:uid="{4361476B-54CE-4F0D-8440-C1EB12DEEC66}">
      <text>
        <r>
          <rPr>
            <b/>
            <sz val="9"/>
            <color indexed="81"/>
            <rFont val="Tahoma"/>
            <family val="2"/>
          </rPr>
          <t>Indicar el nombre concreto de la evidencia aportada para el periodo. Debe ser coherente con el Entregable (Columna N)</t>
        </r>
      </text>
    </comment>
  </commentList>
</comments>
</file>

<file path=xl/sharedStrings.xml><?xml version="1.0" encoding="utf-8"?>
<sst xmlns="http://schemas.openxmlformats.org/spreadsheetml/2006/main" count="97" uniqueCount="66">
  <si>
    <t>FORMULACIÓN Y SEGUIMIENTO A PLANES INSTITUCIONALES</t>
  </si>
  <si>
    <t>Código: PLE-PIN-F055</t>
  </si>
  <si>
    <t>Versión: 1</t>
  </si>
  <si>
    <t>Vigencia: 28 de junio de 2023</t>
  </si>
  <si>
    <t>Caso Hola: 328302</t>
  </si>
  <si>
    <r>
      <t xml:space="preserve">PLAN:    </t>
    </r>
    <r>
      <rPr>
        <b/>
        <sz val="11"/>
        <color theme="0"/>
        <rFont val="Calibri Light"/>
        <family val="2"/>
      </rPr>
      <t>.</t>
    </r>
  </si>
  <si>
    <t>Plan de Seguridad y Privacidad de la Información</t>
  </si>
  <si>
    <r>
      <t xml:space="preserve">VIGENCIA:    </t>
    </r>
    <r>
      <rPr>
        <b/>
        <sz val="11"/>
        <color theme="0"/>
        <rFont val="Calibri Light"/>
        <family val="2"/>
      </rPr>
      <t>.</t>
    </r>
  </si>
  <si>
    <t>PLAN ESTRATEGICO INSTITUCIONAL</t>
  </si>
  <si>
    <t>PROGRAMACIÓN</t>
  </si>
  <si>
    <t>I TRIMESTRE</t>
  </si>
  <si>
    <t>II TRIMESTRE</t>
  </si>
  <si>
    <t>III TRIMESTRE</t>
  </si>
  <si>
    <t>IV TRIMESTRE</t>
  </si>
  <si>
    <t>TOTAL EJECUTADO VIGENCIA</t>
  </si>
  <si>
    <t>RESULTADO % VIGENCIA</t>
  </si>
  <si>
    <t>N° OE</t>
  </si>
  <si>
    <t>OBJETIVO ESTRATÉGICO</t>
  </si>
  <si>
    <t>PROCESO ASOCIADO</t>
  </si>
  <si>
    <t>No. Meta</t>
  </si>
  <si>
    <t>META PLAN VIGENCIA</t>
  </si>
  <si>
    <t>INDICADOR</t>
  </si>
  <si>
    <t>RESPONSABLE</t>
  </si>
  <si>
    <t>TIPO DE PROGRAMACIÓN</t>
  </si>
  <si>
    <t>TOTAL PROGRAMACIÓN VIGENCIA</t>
  </si>
  <si>
    <t>ENTREGABLE</t>
  </si>
  <si>
    <t>PROGRAMADO</t>
  </si>
  <si>
    <t>EJECUTADO</t>
  </si>
  <si>
    <t>RESULTADO %</t>
  </si>
  <si>
    <t>DESCRIPCIÓN DEL AVANCE DE LA META</t>
  </si>
  <si>
    <t>EVIDENCIA DE LA META</t>
  </si>
  <si>
    <t>Implementar estrategias de Gobierno Abierto y transparencia, haciendo uso de herramientas de las TIC para su divulgación, como parte del fortalecimiento de la relación entre la ciudadanía y el gobierno.</t>
  </si>
  <si>
    <t>Gerencia de TIC</t>
  </si>
  <si>
    <t>Actualizar la identificación, valoración y clasificación de activos en las 20 Alcaldías Locales</t>
  </si>
  <si>
    <t xml:space="preserve">Número de alcaldías con activos de información valorados y clasificados </t>
  </si>
  <si>
    <t>Dirección de Tecnologías e Información</t>
  </si>
  <si>
    <t>Suma</t>
  </si>
  <si>
    <t>Se realizó la identificación, valoración y clasificación de activos en Alcaldías Locales; a la fecha se tiene un avance general de un 55,3%
Usaquén - 70%
• Chapinero- 50%
• Santa Fe- 50%
• San Cristóbal- 70%
• Usme- 50%
• Tunjuelito- 70%
• Bosa- 70%
• Kennedy- 50%
• Fontibón- 70%
• Engativá- 50%
• Suba- 70%
• Barrios Unidos- 0%
• Teusaquillo- 20%
• Los Mártires- 0%
• Antonio Nariño- 70%
• Puente Aranda- 70%
• Candelaria- 20%
• Rafael Uribe Uribe- 20%
• Ciudad Bolívar - 0%
• Sumapaz - 70%</t>
  </si>
  <si>
    <t>Informe de avance de la meta</t>
  </si>
  <si>
    <t>Durante el periodo se avanzó en la identificación y valoración y clasificación de activos en las 20 alcaldías locales</t>
  </si>
  <si>
    <t>Soportes de avance de la meta</t>
  </si>
  <si>
    <t>Realizar la actualización del inventario de activos de información para las 21 dependencias del Nivel central</t>
  </si>
  <si>
    <t xml:space="preserve">Número de dependencias del Nivel Central con activos de información valorados y clasificados actualizados </t>
  </si>
  <si>
    <t>No programada</t>
  </si>
  <si>
    <t>N/A</t>
  </si>
  <si>
    <t>Durante el periodo se avanzó en la actualización del inventario de activos de información para las 21 dependencias del Nivel central</t>
  </si>
  <si>
    <t xml:space="preserve">Informe de la meta. Pendiente entrega del inventario de activos de información actualizado. </t>
  </si>
  <si>
    <t>Hacer seguimiento a los lineamientos establecidos en las 13 políticas especificas de seguridad de la información, de acuerdo con el anexo A de la ISO 27001:2013</t>
  </si>
  <si>
    <t>La calificación del Autodiagnóstico MSPI debe aumentar de 37 a 47</t>
  </si>
  <si>
    <t>Creciente</t>
  </si>
  <si>
    <t>Se realizó la actualización a políticas específicas de seguridad de la información de acuerdo con el anexo A de la ISO 27001 a los capítulos 7.1.4.5, 7.1.8.3, 7.1.8.6, 7.1.10.1 en los que se complementan los lineamientos con relación a la responsabilidad de usuarios, acuerdo de transferencia de información, acuerdo de confidencialidad y seguridad de la información en relación con los proveedores; e inclusión en el Ítem 12 documentos relacionados del formato de transferencia de información aprobado por la OAP.</t>
  </si>
  <si>
    <t>Durante el periodo se realizó seguimiento a los lineamientos establecidos en el manual de seguridad de la información, así mismo se realizó actualización del manual de seguridad de la información.</t>
  </si>
  <si>
    <t>Informe de la meta</t>
  </si>
  <si>
    <t>TOTAL</t>
  </si>
  <si>
    <t>Control de cambios</t>
  </si>
  <si>
    <t xml:space="preserve">Versión </t>
  </si>
  <si>
    <t>Fecha</t>
  </si>
  <si>
    <t>Descripción del cambio</t>
  </si>
  <si>
    <t>27 de enero de 2023</t>
  </si>
  <si>
    <t>Se publica la formulación del plan para la vigencia 2023.</t>
  </si>
  <si>
    <t>28 de abril de 2023</t>
  </si>
  <si>
    <t>Se publica el seguimiento del plan correspondiente al primer trimestre de 2023. El plan presenta un avance acumulado del 31,2%</t>
  </si>
  <si>
    <t>27 de julio de 2023</t>
  </si>
  <si>
    <t>Se publica el seguimiento del plan correspondiente al segundo trimestre de 2023. El plan presenta un avance acumulado del 46,7% y un 66,7% de ejecución para el segundo trimestre 2023.</t>
  </si>
  <si>
    <t>Decreciente</t>
  </si>
  <si>
    <t>Constante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</si>
</sst>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 Light"/>
      <family val="2"/>
    </font>
    <font>
      <sz val="11"/>
      <name val="Calibri Light"/>
      <family val="2"/>
    </font>
    <font>
      <sz val="11"/>
      <color theme="1"/>
      <name val="Calibri Light"/>
      <family val="2"/>
    </font>
    <font>
      <b/>
      <sz val="11"/>
      <name val="Calibri Light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</font>
    <font>
      <sz val="11"/>
      <color rgb="FFFF0000"/>
      <name val="Calibri Light"/>
      <family val="2"/>
    </font>
    <font>
      <b/>
      <sz val="11"/>
      <color theme="0"/>
      <name val="Calibri Light"/>
      <family val="2"/>
    </font>
    <font>
      <b/>
      <sz val="14"/>
      <color theme="1"/>
      <name val="Calibri Light"/>
      <family val="2"/>
    </font>
    <font>
      <b/>
      <sz val="11"/>
      <color rgb="FF0000CC"/>
      <name val="Calibri Light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7B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74">
    <xf numFmtId="0" fontId="0" fillId="0" borderId="0" xfId="0"/>
    <xf numFmtId="0" fontId="6" fillId="0" borderId="1" xfId="0" applyFont="1" applyBorder="1" applyAlignment="1">
      <alignment horizontal="justify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13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9" fontId="10" fillId="4" borderId="1" xfId="3" applyFont="1" applyFill="1" applyBorder="1" applyAlignment="1">
      <alignment horizontal="center" vertical="center" wrapText="1"/>
    </xf>
    <xf numFmtId="9" fontId="7" fillId="0" borderId="0" xfId="3" applyFont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9" fontId="5" fillId="2" borderId="1" xfId="3" applyFont="1" applyFill="1" applyBorder="1" applyAlignment="1">
      <alignment horizontal="center" vertical="center"/>
    </xf>
    <xf numFmtId="9" fontId="5" fillId="2" borderId="0" xfId="3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9" fontId="7" fillId="2" borderId="0" xfId="3" applyFont="1" applyFill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164" fontId="13" fillId="7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15" fillId="8" borderId="1" xfId="0" applyFont="1" applyFill="1" applyBorder="1" applyAlignment="1">
      <alignment horizontal="left" vertical="center" wrapText="1"/>
    </xf>
    <xf numFmtId="0" fontId="15" fillId="8" borderId="12" xfId="0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left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0" fillId="5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left" vertical="center" wrapText="1"/>
    </xf>
    <xf numFmtId="0" fontId="5" fillId="2" borderId="11" xfId="1" applyFon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EAEAEA"/>
      <color rgb="FFFFF7B9"/>
      <color rgb="FFFFFFCC"/>
      <color rgb="FF0000CC"/>
      <color rgb="FF0033CC"/>
      <color rgb="FF3C0DB3"/>
      <color rgb="FF00FF00"/>
      <color rgb="FFFFD966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215969</xdr:colOff>
      <xdr:row>0</xdr:row>
      <xdr:rowOff>100854</xdr:rowOff>
    </xdr:from>
    <xdr:to>
      <xdr:col>1</xdr:col>
      <xdr:colOff>2110018</xdr:colOff>
      <xdr:row>3</xdr:row>
      <xdr:rowOff>152460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77BC2E50-2537-4CBB-B938-F6417936A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69" y="100854"/>
          <a:ext cx="2286255" cy="7239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6"/>
  <sheetViews>
    <sheetView showGridLines="0" tabSelected="1" zoomScaleNormal="100" zoomScaleSheetLayoutView="100" zoomScalePageLayoutView="70" workbookViewId="0">
      <selection activeCell="C7" sqref="C7"/>
    </sheetView>
  </sheetViews>
  <sheetFormatPr defaultColWidth="9" defaultRowHeight="15"/>
  <cols>
    <col min="1" max="1" width="5.85546875" style="12" customWidth="1"/>
    <col min="2" max="2" width="40.42578125" style="13" customWidth="1"/>
    <col min="3" max="3" width="21.5703125" style="14" customWidth="1"/>
    <col min="4" max="4" width="6.7109375" style="15" customWidth="1"/>
    <col min="5" max="5" width="36.42578125" style="14" customWidth="1"/>
    <col min="6" max="6" width="27.28515625" style="14" customWidth="1"/>
    <col min="7" max="7" width="19.85546875" style="14" bestFit="1" customWidth="1"/>
    <col min="8" max="8" width="23.28515625" style="14" customWidth="1"/>
    <col min="9" max="14" width="17.7109375" style="14" customWidth="1"/>
    <col min="15" max="15" width="19" style="15" bestFit="1" customWidth="1"/>
    <col min="16" max="16" width="17.85546875" style="15" bestFit="1" customWidth="1"/>
    <col min="17" max="17" width="17.85546875" style="30" bestFit="1" customWidth="1"/>
    <col min="18" max="18" width="42.140625" style="16" customWidth="1"/>
    <col min="19" max="19" width="25" style="16" customWidth="1"/>
    <col min="20" max="20" width="19" style="15" bestFit="1" customWidth="1"/>
    <col min="21" max="21" width="17.85546875" style="34" bestFit="1" customWidth="1"/>
    <col min="22" max="22" width="20" style="31" bestFit="1" customWidth="1"/>
    <col min="23" max="23" width="42.28515625" style="2" customWidth="1"/>
    <col min="24" max="24" width="25" style="2" customWidth="1"/>
    <col min="25" max="25" width="20.42578125" style="31" hidden="1" customWidth="1"/>
    <col min="26" max="26" width="17.85546875" style="31" hidden="1" customWidth="1"/>
    <col min="27" max="27" width="20" style="31" hidden="1" customWidth="1"/>
    <col min="28" max="28" width="42.28515625" style="2" hidden="1" customWidth="1"/>
    <col min="29" max="29" width="25.140625" style="2" hidden="1" customWidth="1"/>
    <col min="30" max="30" width="20.42578125" style="31" hidden="1" customWidth="1"/>
    <col min="31" max="31" width="17.85546875" style="31" hidden="1" customWidth="1"/>
    <col min="32" max="32" width="20" style="31" hidden="1" customWidth="1"/>
    <col min="33" max="33" width="42.42578125" style="2" hidden="1" customWidth="1"/>
    <col min="34" max="34" width="25.28515625" style="2" hidden="1" customWidth="1"/>
    <col min="35" max="35" width="15.5703125" style="31" customWidth="1"/>
    <col min="36" max="36" width="20.85546875" style="31" customWidth="1"/>
    <col min="37" max="126" width="9" style="2"/>
    <col min="127" max="127" width="9" style="2" customWidth="1"/>
    <col min="128" max="16384" width="9" style="2"/>
  </cols>
  <sheetData>
    <row r="1" spans="1:36" ht="21" customHeight="1">
      <c r="A1" s="21"/>
      <c r="B1" s="22"/>
      <c r="C1" s="59" t="s">
        <v>0</v>
      </c>
      <c r="D1" s="59"/>
      <c r="E1" s="59"/>
      <c r="F1" s="59"/>
      <c r="G1" s="59"/>
      <c r="H1" s="59"/>
      <c r="I1" s="59"/>
      <c r="J1" s="59"/>
      <c r="K1" s="59"/>
      <c r="L1" s="60"/>
      <c r="M1" s="50" t="s">
        <v>1</v>
      </c>
      <c r="N1" s="51"/>
      <c r="O1" s="10"/>
      <c r="P1" s="10"/>
      <c r="Q1" s="27"/>
      <c r="R1" s="5"/>
      <c r="S1" s="5"/>
      <c r="T1" s="10"/>
      <c r="U1" s="10"/>
      <c r="V1" s="10"/>
    </row>
    <row r="2" spans="1:36">
      <c r="A2" s="23"/>
      <c r="B2" s="4"/>
      <c r="C2" s="61"/>
      <c r="D2" s="61"/>
      <c r="E2" s="61"/>
      <c r="F2" s="61"/>
      <c r="G2" s="61"/>
      <c r="H2" s="61"/>
      <c r="I2" s="61"/>
      <c r="J2" s="61"/>
      <c r="K2" s="61"/>
      <c r="L2" s="62"/>
      <c r="M2" s="52" t="s">
        <v>2</v>
      </c>
      <c r="N2" s="53"/>
      <c r="O2" s="10"/>
      <c r="P2" s="10"/>
      <c r="Q2" s="27"/>
      <c r="R2" s="5"/>
      <c r="S2" s="5"/>
      <c r="T2" s="10"/>
      <c r="U2" s="10"/>
      <c r="V2" s="10"/>
    </row>
    <row r="3" spans="1:36" ht="16.5" customHeight="1">
      <c r="A3" s="23"/>
      <c r="B3" s="4"/>
      <c r="C3" s="61"/>
      <c r="D3" s="61"/>
      <c r="E3" s="61"/>
      <c r="F3" s="61"/>
      <c r="G3" s="61"/>
      <c r="H3" s="61"/>
      <c r="I3" s="61"/>
      <c r="J3" s="61"/>
      <c r="K3" s="61"/>
      <c r="L3" s="62"/>
      <c r="M3" s="52" t="s">
        <v>3</v>
      </c>
      <c r="N3" s="53"/>
      <c r="O3" s="10"/>
      <c r="P3" s="10"/>
      <c r="Q3" s="27"/>
      <c r="R3" s="5"/>
      <c r="S3" s="6"/>
      <c r="T3" s="33"/>
      <c r="U3" s="33"/>
      <c r="V3" s="33"/>
    </row>
    <row r="4" spans="1:36" ht="16.5" customHeight="1">
      <c r="A4" s="24"/>
      <c r="B4" s="25"/>
      <c r="C4" s="63"/>
      <c r="D4" s="63"/>
      <c r="E4" s="63"/>
      <c r="F4" s="63"/>
      <c r="G4" s="63"/>
      <c r="H4" s="63"/>
      <c r="I4" s="63"/>
      <c r="J4" s="63"/>
      <c r="K4" s="63"/>
      <c r="L4" s="64"/>
      <c r="M4" s="54" t="s">
        <v>4</v>
      </c>
      <c r="N4" s="55"/>
      <c r="O4" s="10"/>
      <c r="P4" s="10"/>
      <c r="Q4" s="27"/>
      <c r="R4" s="5"/>
      <c r="S4" s="6"/>
      <c r="T4" s="33"/>
      <c r="U4" s="33"/>
      <c r="V4" s="33"/>
    </row>
    <row r="5" spans="1:36" ht="16.5" customHeight="1">
      <c r="A5" s="4"/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8"/>
      <c r="N5" s="8"/>
      <c r="O5" s="10"/>
      <c r="P5" s="10"/>
      <c r="Q5" s="27"/>
      <c r="R5" s="5"/>
      <c r="S5" s="6"/>
      <c r="T5" s="33"/>
      <c r="U5" s="33"/>
      <c r="V5" s="33"/>
    </row>
    <row r="6" spans="1:36" ht="16.5" customHeight="1">
      <c r="A6" s="4"/>
      <c r="B6" s="9" t="s">
        <v>5</v>
      </c>
      <c r="C6" s="65" t="s">
        <v>6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10"/>
      <c r="P6" s="10"/>
      <c r="Q6" s="27"/>
      <c r="R6" s="5"/>
      <c r="S6" s="6"/>
      <c r="T6" s="33"/>
      <c r="U6" s="33"/>
      <c r="V6" s="33"/>
    </row>
    <row r="7" spans="1:36" ht="16.5" customHeight="1">
      <c r="A7" s="4"/>
      <c r="B7" s="9" t="s">
        <v>7</v>
      </c>
      <c r="C7" s="20">
        <v>2023</v>
      </c>
      <c r="D7" s="10"/>
      <c r="E7" s="4"/>
      <c r="F7" s="4"/>
      <c r="G7" s="4"/>
      <c r="H7" s="4"/>
      <c r="I7" s="4"/>
      <c r="J7" s="4"/>
      <c r="K7" s="4"/>
      <c r="L7" s="4"/>
      <c r="M7" s="4"/>
      <c r="N7" s="4"/>
      <c r="O7" s="10"/>
      <c r="P7" s="10"/>
      <c r="Q7" s="27"/>
      <c r="R7" s="5"/>
      <c r="S7" s="6"/>
      <c r="T7" s="33"/>
      <c r="U7" s="33"/>
      <c r="V7" s="33"/>
    </row>
    <row r="8" spans="1:36" ht="16.5" customHeight="1">
      <c r="A8" s="4"/>
      <c r="B8" s="4"/>
      <c r="C8" s="11"/>
      <c r="D8" s="10"/>
      <c r="E8" s="4"/>
      <c r="F8" s="4"/>
      <c r="G8" s="4"/>
      <c r="H8" s="4"/>
      <c r="I8" s="4"/>
      <c r="J8" s="4"/>
      <c r="K8" s="4"/>
      <c r="L8" s="4"/>
      <c r="M8" s="4"/>
      <c r="N8" s="4"/>
      <c r="O8" s="10"/>
      <c r="P8" s="10"/>
      <c r="Q8" s="27"/>
      <c r="R8" s="5"/>
      <c r="S8" s="6"/>
      <c r="T8" s="33"/>
      <c r="U8" s="33"/>
      <c r="V8" s="33"/>
    </row>
    <row r="9" spans="1:36" ht="16.5" customHeight="1">
      <c r="A9" s="4"/>
      <c r="B9" s="4"/>
      <c r="C9" s="11"/>
      <c r="D9" s="10"/>
      <c r="E9" s="4"/>
      <c r="F9" s="4"/>
      <c r="G9" s="4"/>
      <c r="H9" s="4"/>
      <c r="I9" s="4"/>
      <c r="J9" s="4"/>
      <c r="K9" s="4"/>
      <c r="L9" s="4"/>
      <c r="M9" s="4"/>
      <c r="N9" s="4"/>
      <c r="O9" s="10"/>
      <c r="P9" s="10"/>
      <c r="Q9" s="27"/>
      <c r="R9" s="5"/>
      <c r="S9" s="6"/>
      <c r="T9" s="33"/>
      <c r="U9" s="33"/>
      <c r="V9" s="33"/>
    </row>
    <row r="10" spans="1:36" ht="32.25" customHeight="1">
      <c r="A10" s="66" t="s">
        <v>8</v>
      </c>
      <c r="B10" s="66"/>
      <c r="C10" s="66"/>
      <c r="D10" s="57" t="s">
        <v>9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6" t="s">
        <v>10</v>
      </c>
      <c r="P10" s="56"/>
      <c r="Q10" s="56"/>
      <c r="R10" s="58"/>
      <c r="S10" s="58"/>
      <c r="T10" s="56" t="s">
        <v>11</v>
      </c>
      <c r="U10" s="56"/>
      <c r="V10" s="56"/>
      <c r="W10" s="56"/>
      <c r="X10" s="56"/>
      <c r="Y10" s="56" t="s">
        <v>12</v>
      </c>
      <c r="Z10" s="56"/>
      <c r="AA10" s="56"/>
      <c r="AB10" s="56"/>
      <c r="AC10" s="56"/>
      <c r="AD10" s="56" t="s">
        <v>13</v>
      </c>
      <c r="AE10" s="56"/>
      <c r="AF10" s="56"/>
      <c r="AG10" s="56"/>
      <c r="AH10" s="56"/>
      <c r="AI10" s="49" t="s">
        <v>14</v>
      </c>
      <c r="AJ10" s="49" t="s">
        <v>15</v>
      </c>
    </row>
    <row r="11" spans="1:36" s="31" customFormat="1" ht="45.75" customHeight="1">
      <c r="A11" s="40" t="s">
        <v>16</v>
      </c>
      <c r="B11" s="40" t="s">
        <v>17</v>
      </c>
      <c r="C11" s="40" t="s">
        <v>18</v>
      </c>
      <c r="D11" s="41" t="s">
        <v>19</v>
      </c>
      <c r="E11" s="41" t="s">
        <v>20</v>
      </c>
      <c r="F11" s="41" t="s">
        <v>21</v>
      </c>
      <c r="G11" s="41" t="s">
        <v>22</v>
      </c>
      <c r="H11" s="41" t="s">
        <v>23</v>
      </c>
      <c r="I11" s="41" t="s">
        <v>10</v>
      </c>
      <c r="J11" s="41" t="s">
        <v>11</v>
      </c>
      <c r="K11" s="41" t="s">
        <v>12</v>
      </c>
      <c r="L11" s="41" t="s">
        <v>13</v>
      </c>
      <c r="M11" s="41" t="s">
        <v>24</v>
      </c>
      <c r="N11" s="41" t="s">
        <v>25</v>
      </c>
      <c r="O11" s="17" t="s">
        <v>26</v>
      </c>
      <c r="P11" s="17" t="s">
        <v>27</v>
      </c>
      <c r="Q11" s="26" t="s">
        <v>28</v>
      </c>
      <c r="R11" s="17" t="s">
        <v>29</v>
      </c>
      <c r="S11" s="17" t="s">
        <v>30</v>
      </c>
      <c r="T11" s="17" t="s">
        <v>26</v>
      </c>
      <c r="U11" s="17" t="s">
        <v>27</v>
      </c>
      <c r="V11" s="17" t="s">
        <v>28</v>
      </c>
      <c r="W11" s="17" t="s">
        <v>29</v>
      </c>
      <c r="X11" s="17" t="s">
        <v>30</v>
      </c>
      <c r="Y11" s="17" t="s">
        <v>26</v>
      </c>
      <c r="Z11" s="17" t="s">
        <v>27</v>
      </c>
      <c r="AA11" s="17" t="s">
        <v>28</v>
      </c>
      <c r="AB11" s="17" t="s">
        <v>29</v>
      </c>
      <c r="AC11" s="17" t="s">
        <v>30</v>
      </c>
      <c r="AD11" s="17" t="s">
        <v>26</v>
      </c>
      <c r="AE11" s="17" t="s">
        <v>27</v>
      </c>
      <c r="AF11" s="17" t="s">
        <v>28</v>
      </c>
      <c r="AG11" s="17" t="s">
        <v>29</v>
      </c>
      <c r="AH11" s="17" t="s">
        <v>30</v>
      </c>
      <c r="AI11" s="49"/>
      <c r="AJ11" s="49"/>
    </row>
    <row r="12" spans="1:36" s="19" customFormat="1" ht="391.5" customHeight="1">
      <c r="A12" s="28">
        <v>3</v>
      </c>
      <c r="B12" s="18" t="s">
        <v>31</v>
      </c>
      <c r="C12" s="18" t="s">
        <v>32</v>
      </c>
      <c r="D12" s="28">
        <v>1</v>
      </c>
      <c r="E12" s="18" t="s">
        <v>33</v>
      </c>
      <c r="F12" s="18" t="s">
        <v>34</v>
      </c>
      <c r="G12" s="43" t="s">
        <v>35</v>
      </c>
      <c r="H12" s="18" t="s">
        <v>36</v>
      </c>
      <c r="I12" s="28">
        <v>3</v>
      </c>
      <c r="J12" s="28">
        <v>5</v>
      </c>
      <c r="K12" s="28">
        <v>6</v>
      </c>
      <c r="L12" s="28">
        <v>6</v>
      </c>
      <c r="M12" s="28">
        <v>20</v>
      </c>
      <c r="N12" s="18"/>
      <c r="O12" s="28">
        <f>I12</f>
        <v>3</v>
      </c>
      <c r="P12" s="28">
        <v>3</v>
      </c>
      <c r="Q12" s="32">
        <f>IF(P12/O12&gt;100%,100%,P12/O12)</f>
        <v>1</v>
      </c>
      <c r="R12" s="18" t="s">
        <v>37</v>
      </c>
      <c r="S12" s="18" t="s">
        <v>38</v>
      </c>
      <c r="T12" s="28">
        <f>J12</f>
        <v>5</v>
      </c>
      <c r="U12" s="28">
        <v>5</v>
      </c>
      <c r="V12" s="32">
        <f>IF(U12/T12&gt;100%,100%,U12/T12)</f>
        <v>1</v>
      </c>
      <c r="W12" s="44" t="s">
        <v>39</v>
      </c>
      <c r="X12" s="1" t="s">
        <v>40</v>
      </c>
      <c r="Y12" s="3">
        <f>K12</f>
        <v>6</v>
      </c>
      <c r="Z12" s="3"/>
      <c r="AA12" s="32">
        <f>IF(Z12/Y12&gt;100%,100%,Z12/Y12)</f>
        <v>0</v>
      </c>
      <c r="AB12" s="1"/>
      <c r="AC12" s="1"/>
      <c r="AD12" s="3">
        <f>L12</f>
        <v>6</v>
      </c>
      <c r="AE12" s="3"/>
      <c r="AF12" s="32">
        <f>IF(AE12/AD12&gt;100%,100%,AE12/AD12)</f>
        <v>0</v>
      </c>
      <c r="AG12" s="1"/>
      <c r="AH12" s="1"/>
      <c r="AI12" s="3">
        <f>P12+U12+Z12+AE12</f>
        <v>8</v>
      </c>
      <c r="AJ12" s="32">
        <f>IF(AI12/M12&gt;100%,100%,AI12/M12)</f>
        <v>0.4</v>
      </c>
    </row>
    <row r="13" spans="1:36" s="19" customFormat="1" ht="103.5" customHeight="1">
      <c r="A13" s="28">
        <v>3</v>
      </c>
      <c r="B13" s="18" t="s">
        <v>31</v>
      </c>
      <c r="C13" s="18" t="s">
        <v>32</v>
      </c>
      <c r="D13" s="28">
        <v>2</v>
      </c>
      <c r="E13" s="18" t="s">
        <v>41</v>
      </c>
      <c r="F13" s="18" t="s">
        <v>42</v>
      </c>
      <c r="G13" s="43" t="s">
        <v>35</v>
      </c>
      <c r="H13" s="18" t="s">
        <v>36</v>
      </c>
      <c r="I13" s="28">
        <v>0</v>
      </c>
      <c r="J13" s="28">
        <v>7</v>
      </c>
      <c r="K13" s="28">
        <v>7</v>
      </c>
      <c r="L13" s="28">
        <v>7</v>
      </c>
      <c r="M13" s="28">
        <v>21</v>
      </c>
      <c r="N13" s="18"/>
      <c r="O13" s="28">
        <f t="shared" ref="O13:O14" si="0">I13</f>
        <v>0</v>
      </c>
      <c r="P13" s="28" t="s">
        <v>43</v>
      </c>
      <c r="Q13" s="28" t="s">
        <v>43</v>
      </c>
      <c r="R13" s="18" t="s">
        <v>43</v>
      </c>
      <c r="S13" s="18" t="s">
        <v>44</v>
      </c>
      <c r="T13" s="46">
        <f t="shared" ref="T13:T14" si="1">J13</f>
        <v>7</v>
      </c>
      <c r="U13" s="46">
        <v>0</v>
      </c>
      <c r="V13" s="47">
        <f t="shared" ref="V13:V14" si="2">IF(U13/T13&gt;100%,100%,U13/T13)</f>
        <v>0</v>
      </c>
      <c r="W13" s="48" t="s">
        <v>45</v>
      </c>
      <c r="X13" s="1" t="s">
        <v>46</v>
      </c>
      <c r="Y13" s="3">
        <f t="shared" ref="Y13:Y14" si="3">K13</f>
        <v>7</v>
      </c>
      <c r="Z13" s="3"/>
      <c r="AA13" s="47">
        <f t="shared" ref="AA13:AA14" si="4">IF(Z13/Y13&gt;100%,100%,Z13/Y13)</f>
        <v>0</v>
      </c>
      <c r="AB13" s="1"/>
      <c r="AC13" s="1"/>
      <c r="AD13" s="3">
        <f t="shared" ref="AD13:AD14" si="5">L13</f>
        <v>7</v>
      </c>
      <c r="AE13" s="3"/>
      <c r="AF13" s="47">
        <f t="shared" ref="AF13:AF14" si="6">IF(AE13/AD13&gt;100%,100%,AE13/AD13)</f>
        <v>0</v>
      </c>
      <c r="AG13" s="1"/>
      <c r="AH13" s="1"/>
      <c r="AI13" s="3">
        <f>+U13</f>
        <v>0</v>
      </c>
      <c r="AJ13" s="47">
        <f t="shared" ref="AJ13:AJ14" si="7">IF(AI13/M13&gt;100%,100%,AI13/M13)</f>
        <v>0</v>
      </c>
    </row>
    <row r="14" spans="1:36" s="19" customFormat="1" ht="180">
      <c r="A14" s="28">
        <v>3</v>
      </c>
      <c r="B14" s="18" t="s">
        <v>31</v>
      </c>
      <c r="C14" s="18" t="s">
        <v>32</v>
      </c>
      <c r="D14" s="28">
        <v>3</v>
      </c>
      <c r="E14" s="18" t="s">
        <v>47</v>
      </c>
      <c r="F14" s="18" t="s">
        <v>48</v>
      </c>
      <c r="G14" s="43" t="s">
        <v>35</v>
      </c>
      <c r="H14" s="18" t="s">
        <v>49</v>
      </c>
      <c r="I14" s="28">
        <v>37</v>
      </c>
      <c r="J14" s="28">
        <v>40</v>
      </c>
      <c r="K14" s="28">
        <v>43</v>
      </c>
      <c r="L14" s="28">
        <v>47</v>
      </c>
      <c r="M14" s="28">
        <v>47</v>
      </c>
      <c r="N14" s="18"/>
      <c r="O14" s="28">
        <f t="shared" si="0"/>
        <v>37</v>
      </c>
      <c r="P14" s="28">
        <v>37</v>
      </c>
      <c r="Q14" s="29">
        <f t="shared" ref="Q14" si="8">IF(P14/O14&gt;100%,100%,P14/O14)</f>
        <v>1</v>
      </c>
      <c r="R14" s="18" t="s">
        <v>50</v>
      </c>
      <c r="S14" s="18" t="s">
        <v>38</v>
      </c>
      <c r="T14" s="28">
        <f t="shared" si="1"/>
        <v>40</v>
      </c>
      <c r="U14" s="28">
        <v>40</v>
      </c>
      <c r="V14" s="32">
        <f t="shared" si="2"/>
        <v>1</v>
      </c>
      <c r="W14" s="45" t="s">
        <v>51</v>
      </c>
      <c r="X14" s="1" t="s">
        <v>52</v>
      </c>
      <c r="Y14" s="3">
        <f t="shared" si="3"/>
        <v>43</v>
      </c>
      <c r="Z14" s="3"/>
      <c r="AA14" s="32">
        <f t="shared" si="4"/>
        <v>0</v>
      </c>
      <c r="AB14" s="1"/>
      <c r="AC14" s="1"/>
      <c r="AD14" s="3">
        <f t="shared" si="5"/>
        <v>47</v>
      </c>
      <c r="AE14" s="3"/>
      <c r="AF14" s="32">
        <f t="shared" si="6"/>
        <v>0</v>
      </c>
      <c r="AG14" s="1"/>
      <c r="AH14" s="1"/>
      <c r="AI14" s="3">
        <f>37+T14</f>
        <v>77</v>
      </c>
      <c r="AJ14" s="32">
        <f t="shared" si="7"/>
        <v>1</v>
      </c>
    </row>
    <row r="15" spans="1:36" ht="18.75">
      <c r="Q15" s="42">
        <f>AVERAGE(Q12:Q14)</f>
        <v>1</v>
      </c>
      <c r="V15" s="42">
        <f>AVERAGE(V12:V14)</f>
        <v>0.66666666666666663</v>
      </c>
      <c r="AH15" s="67" t="s">
        <v>53</v>
      </c>
      <c r="AI15" s="67"/>
      <c r="AJ15" s="42">
        <f>AVERAGE(AJ12:AJ14)</f>
        <v>0.46666666666666662</v>
      </c>
    </row>
    <row r="19" spans="1:21">
      <c r="B19" s="69" t="s">
        <v>54</v>
      </c>
      <c r="C19" s="69"/>
      <c r="D19" s="69"/>
      <c r="E19" s="69"/>
      <c r="F19" s="69"/>
    </row>
    <row r="20" spans="1:21" s="38" customFormat="1">
      <c r="A20" s="37"/>
      <c r="B20" s="39" t="s">
        <v>55</v>
      </c>
      <c r="C20" s="69" t="s">
        <v>56</v>
      </c>
      <c r="D20" s="69"/>
      <c r="E20" s="69" t="s">
        <v>57</v>
      </c>
      <c r="F20" s="69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6"/>
      <c r="R20" s="35"/>
      <c r="S20" s="35"/>
      <c r="T20" s="35"/>
      <c r="U20" s="37"/>
    </row>
    <row r="21" spans="1:21">
      <c r="B21" s="28">
        <v>1</v>
      </c>
      <c r="C21" s="70" t="s">
        <v>58</v>
      </c>
      <c r="D21" s="71"/>
      <c r="E21" s="72" t="s">
        <v>59</v>
      </c>
      <c r="F21" s="73"/>
    </row>
    <row r="22" spans="1:21" ht="39.75" customHeight="1">
      <c r="B22" s="28">
        <v>2</v>
      </c>
      <c r="C22" s="70" t="s">
        <v>60</v>
      </c>
      <c r="D22" s="71"/>
      <c r="E22" s="72" t="s">
        <v>61</v>
      </c>
      <c r="F22" s="73"/>
    </row>
    <row r="23" spans="1:21" ht="48" customHeight="1">
      <c r="B23" s="28">
        <v>3</v>
      </c>
      <c r="C23" s="68" t="s">
        <v>62</v>
      </c>
      <c r="D23" s="68"/>
      <c r="E23" s="72" t="s">
        <v>63</v>
      </c>
      <c r="F23" s="73"/>
    </row>
    <row r="24" spans="1:21">
      <c r="B24" s="28"/>
      <c r="C24" s="68"/>
      <c r="D24" s="68"/>
      <c r="E24" s="68"/>
      <c r="F24" s="68"/>
    </row>
    <row r="25" spans="1:21">
      <c r="B25" s="28"/>
      <c r="C25" s="68"/>
      <c r="D25" s="68"/>
      <c r="E25" s="68"/>
      <c r="F25" s="68"/>
    </row>
    <row r="26" spans="1:21">
      <c r="B26" s="28"/>
      <c r="C26" s="68"/>
      <c r="D26" s="68"/>
      <c r="E26" s="68"/>
      <c r="F26" s="68"/>
    </row>
  </sheetData>
  <autoFilter ref="A11:DW11" xr:uid="{00000000-0001-0000-0000-000000000000}"/>
  <dataConsolidate/>
  <mergeCells count="30">
    <mergeCell ref="AH15:AI15"/>
    <mergeCell ref="C26:D26"/>
    <mergeCell ref="E26:F26"/>
    <mergeCell ref="B19:F19"/>
    <mergeCell ref="C22:D22"/>
    <mergeCell ref="E22:F22"/>
    <mergeCell ref="C23:D23"/>
    <mergeCell ref="E23:F23"/>
    <mergeCell ref="C24:D24"/>
    <mergeCell ref="E24:F24"/>
    <mergeCell ref="C21:D21"/>
    <mergeCell ref="E21:F21"/>
    <mergeCell ref="C20:D20"/>
    <mergeCell ref="E20:F20"/>
    <mergeCell ref="C25:D25"/>
    <mergeCell ref="E25:F25"/>
    <mergeCell ref="AJ10:AJ11"/>
    <mergeCell ref="M1:N1"/>
    <mergeCell ref="M2:N2"/>
    <mergeCell ref="M3:N3"/>
    <mergeCell ref="M4:N4"/>
    <mergeCell ref="Y10:AC10"/>
    <mergeCell ref="AD10:AH10"/>
    <mergeCell ref="D10:N10"/>
    <mergeCell ref="O10:S10"/>
    <mergeCell ref="T10:X10"/>
    <mergeCell ref="C1:L4"/>
    <mergeCell ref="C6:N6"/>
    <mergeCell ref="AI10:AI11"/>
    <mergeCell ref="A10:C10"/>
  </mergeCells>
  <phoneticPr fontId="3" type="noConversion"/>
  <pageMargins left="0.23622047244094491" right="0.17" top="0.9055118110236221" bottom="0.94488188976377963" header="0.51181102362204722" footer="0.51181102362204722"/>
  <pageSetup paperSize="121" scale="73" fitToHeight="0" orientation="portrait" r:id="rId1"/>
  <headerFooter>
    <oddFooter>&amp;L&amp;D&amp;CDGTH / SGSST&amp;RPágina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1BD11B-FF56-4AFF-BD87-E8F16E55F5DD}">
          <x14:formula1>
            <xm:f>Hoja1!$A$1:$A$4</xm:f>
          </x14:formula1>
          <xm:sqref>H1:H4 H10:H1048576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46EC8-851E-48B1-96AF-FA6A352F4A3E}">
  <dimension ref="A1:A4"/>
  <sheetViews>
    <sheetView workbookViewId="0">
      <selection activeCell="A2" sqref="A2"/>
    </sheetView>
  </sheetViews>
  <sheetFormatPr defaultColWidth="11.42578125" defaultRowHeight="15"/>
  <sheetData>
    <row r="1" spans="1:1">
      <c r="A1" t="s">
        <v>49</v>
      </c>
    </row>
    <row r="2" spans="1:1">
      <c r="A2" t="s">
        <v>64</v>
      </c>
    </row>
    <row r="3" spans="1:1">
      <c r="A3" t="s">
        <v>36</v>
      </c>
    </row>
    <row r="4" spans="1:1">
      <c r="A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Cardenas Medina</dc:creator>
  <cp:keywords/>
  <dc:description/>
  <cp:lastModifiedBy>Yamile Espinosa Galindo</cp:lastModifiedBy>
  <cp:revision/>
  <dcterms:created xsi:type="dcterms:W3CDTF">2014-05-21T18:22:31Z</dcterms:created>
  <dcterms:modified xsi:type="dcterms:W3CDTF">2023-07-27T13:08:24Z</dcterms:modified>
  <cp:category/>
  <cp:contentStatus/>
</cp:coreProperties>
</file>