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defaultThemeVersion="166925"/>
  <mc:AlternateContent xmlns:mc="http://schemas.openxmlformats.org/markup-compatibility/2006">
    <mc:Choice Requires="x15">
      <x15ac:absPath xmlns:x15ac="http://schemas.microsoft.com/office/spreadsheetml/2010/11/ac" url="C:\Users\sandra.pereira\Documents\ENERO 2020\LEY 1712\PLANEACION\PLNES LILI\"/>
    </mc:Choice>
  </mc:AlternateContent>
  <xr:revisionPtr revIDLastSave="0" documentId="8_{D76857CB-7A4E-4D99-83AD-AE0ABAE49731}" xr6:coauthVersionLast="44" xr6:coauthVersionMax="44" xr10:uidLastSave="{00000000-0000-0000-0000-000000000000}"/>
  <bookViews>
    <workbookView xWindow="-120" yWindow="-120" windowWidth="29040" windowHeight="15840" tabRatio="195" xr2:uid="{00000000-000D-0000-FFFF-FFFF00000000}"/>
  </bookViews>
  <sheets>
    <sheet name="PASMIPG V2" sheetId="1" r:id="rId1"/>
  </sheets>
  <definedNames>
    <definedName name="_xlnm._FilterDatabase" localSheetId="0" hidden="1">'PASMIPG V2'!$D$7:$G$7</definedName>
    <definedName name="_xlnm.Print_Area" localSheetId="0">'PASMIPG V2'!$A$1:$BO$186</definedName>
    <definedName name="_xlnm.Print_Titles" localSheetId="0">'PASMIPG V2'!$1:$4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M122" i="1" l="1"/>
  <c r="L122" i="1"/>
  <c r="D106" i="1"/>
  <c r="M134" i="1"/>
  <c r="M148" i="1"/>
  <c r="L148" i="1"/>
  <c r="M76" i="1"/>
  <c r="M64" i="1"/>
  <c r="L64" i="1"/>
  <c r="M170" i="1" l="1"/>
  <c r="L182" i="1"/>
  <c r="M182" i="1"/>
  <c r="M183" i="1" s="1"/>
  <c r="M160" i="1"/>
  <c r="L160" i="1"/>
  <c r="M16" i="1"/>
  <c r="C121" i="1" l="1"/>
  <c r="C133" i="1"/>
  <c r="C147" i="1"/>
  <c r="C159" i="1"/>
  <c r="C169" i="1"/>
  <c r="C180" i="1"/>
  <c r="K160" i="1"/>
  <c r="K148" i="1"/>
  <c r="K122" i="1"/>
  <c r="K64" i="1"/>
  <c r="K16" i="1"/>
  <c r="L170" i="1"/>
  <c r="L76" i="1"/>
  <c r="L183" i="1" s="1"/>
  <c r="K182" i="1"/>
  <c r="K170" i="1"/>
  <c r="K134" i="1"/>
  <c r="K76" i="1"/>
  <c r="K183" i="1" l="1"/>
  <c r="J182" i="1"/>
  <c r="J170" i="1"/>
  <c r="J160" i="1"/>
  <c r="J148" i="1"/>
  <c r="J134" i="1"/>
  <c r="J122" i="1"/>
  <c r="J76" i="1"/>
  <c r="J64" i="1"/>
  <c r="J16" i="1"/>
  <c r="J183" i="1" l="1"/>
  <c r="D46" i="1"/>
  <c r="D166" i="1" l="1"/>
  <c r="D168" i="1"/>
  <c r="D164" i="1"/>
  <c r="D56" i="1"/>
  <c r="D158" i="1" l="1"/>
  <c r="D120" i="1"/>
  <c r="D84" i="1"/>
  <c r="D44" i="1" l="1"/>
  <c r="D176" i="1"/>
  <c r="D178" i="1"/>
  <c r="D180" i="1" l="1"/>
  <c r="D174" i="1"/>
  <c r="D154" i="1"/>
  <c r="D156" i="1"/>
  <c r="D100" i="1"/>
  <c r="D142" i="1"/>
  <c r="D144" i="1"/>
  <c r="D146" i="1"/>
  <c r="D108" i="1" l="1"/>
  <c r="D110" i="1"/>
  <c r="D112" i="1"/>
  <c r="D114" i="1"/>
  <c r="D116" i="1"/>
  <c r="D104" i="1"/>
  <c r="D102" i="1"/>
  <c r="D118" i="1"/>
  <c r="D138" i="1"/>
  <c r="D152" i="1"/>
  <c r="D140" i="1"/>
  <c r="D98" i="1" l="1"/>
  <c r="D94" i="1"/>
  <c r="D96" i="1"/>
  <c r="D128" i="1"/>
  <c r="D130" i="1"/>
  <c r="D132" i="1"/>
  <c r="D82" i="1"/>
  <c r="D86" i="1"/>
  <c r="D88" i="1"/>
  <c r="D90" i="1"/>
  <c r="D92" i="1"/>
  <c r="D80" i="1"/>
  <c r="D126" i="1"/>
  <c r="D10" i="1" l="1"/>
  <c r="D12" i="1"/>
  <c r="D14" i="1"/>
  <c r="D8" i="1"/>
  <c r="D20" i="1"/>
  <c r="D22" i="1"/>
  <c r="D24" i="1"/>
  <c r="D26" i="1"/>
  <c r="D28" i="1"/>
  <c r="D30" i="1"/>
  <c r="D34" i="1"/>
  <c r="D36" i="1"/>
  <c r="D38" i="1"/>
  <c r="D40" i="1"/>
  <c r="D48" i="1"/>
  <c r="D50" i="1"/>
  <c r="D52" i="1"/>
  <c r="D54" i="1"/>
  <c r="D58" i="1"/>
  <c r="D60" i="1"/>
  <c r="D62" i="1"/>
  <c r="D70" i="1"/>
  <c r="D72" i="1"/>
  <c r="D74" i="1"/>
  <c r="D68" i="1"/>
</calcChain>
</file>

<file path=xl/sharedStrings.xml><?xml version="1.0" encoding="utf-8"?>
<sst xmlns="http://schemas.openxmlformats.org/spreadsheetml/2006/main" count="755" uniqueCount="361">
  <si>
    <t>PLAN DE ADECUACIÓN Y SOSTENIBILIDAD DEL SIG - MIPG   (Nombre establecido en la Circular 002/2019)</t>
  </si>
  <si>
    <t>SECRETARÍA DISTRITAL DE GOBIERNO</t>
  </si>
  <si>
    <t xml:space="preserve">OFICINA ASESORA DE PLANEACIÓN </t>
  </si>
  <si>
    <t>2019 versión 2</t>
  </si>
  <si>
    <t>1er cuatrimestre</t>
  </si>
  <si>
    <t>2do cuatrimestre</t>
  </si>
  <si>
    <t>3er
cuatrimestre</t>
  </si>
  <si>
    <t>VIGENCIA 2019</t>
  </si>
  <si>
    <t>FASE I ALISTAMIENTO</t>
  </si>
  <si>
    <t>programado</t>
  </si>
  <si>
    <t>ENERO</t>
  </si>
  <si>
    <t>FEBRERO</t>
  </si>
  <si>
    <t>MARZO</t>
  </si>
  <si>
    <t>ABRIL</t>
  </si>
  <si>
    <t>MAYO</t>
  </si>
  <si>
    <t>JUNIO</t>
  </si>
  <si>
    <t>JULIO</t>
  </si>
  <si>
    <t>AGOSTO</t>
  </si>
  <si>
    <t>SEPTIEMBRE</t>
  </si>
  <si>
    <t>OCTUBRE</t>
  </si>
  <si>
    <t>NOVIEMBRE</t>
  </si>
  <si>
    <t>DICIEMBRE</t>
  </si>
  <si>
    <t xml:space="preserve">Justificación de la reprogramación </t>
  </si>
  <si>
    <t xml:space="preserve">REPORTE AVANCE A ABRIL </t>
  </si>
  <si>
    <t>REPORTE AVANCE A 31 DE AGOSTO /2019</t>
  </si>
  <si>
    <t>Justificación de la reprogramación  (SI APLICA)</t>
  </si>
  <si>
    <t>Hasta qué fecha se solicita la reprogramación de la actividad</t>
  </si>
  <si>
    <t>Fase</t>
  </si>
  <si>
    <t xml:space="preserve">Dimensión </t>
  </si>
  <si>
    <t>Actividad</t>
  </si>
  <si>
    <t>ACTIVIDAD</t>
  </si>
  <si>
    <t>DEPENDENCIA EJECUTORA</t>
  </si>
  <si>
    <t>DEPENDENCIAS DE APOYO</t>
  </si>
  <si>
    <t>INDICADOR</t>
  </si>
  <si>
    <t>OBSERVACIONES</t>
  </si>
  <si>
    <t>ejecutado</t>
  </si>
  <si>
    <t>Actualizar resolución 783 de 2018</t>
  </si>
  <si>
    <t>Oficina Asesora de Planeación</t>
  </si>
  <si>
    <t>-</t>
  </si>
  <si>
    <t>Nueva resolución CIGD</t>
  </si>
  <si>
    <t>Se adoptó la Resolución 236 del 12 abril de 2019</t>
  </si>
  <si>
    <t>Socializar de la resolución</t>
  </si>
  <si>
    <t>publicación en intranet y memos</t>
  </si>
  <si>
    <t>Se publicó en la intranet y se envió comunicación a todos los servidores en el mes de abril</t>
  </si>
  <si>
    <t xml:space="preserve">Actualizar resolución comité de desarrollo administrativo sector gobierno </t>
  </si>
  <si>
    <t>Nueva resolución CDASECTOR GOB</t>
  </si>
  <si>
    <t>La ejecutar de esta actividad depende, de la expedición del decreto distrital.</t>
  </si>
  <si>
    <t xml:space="preserve">A la fecha del reporte no se han recibido indicaciones de la Secretaría General. Se solicita reprogramación </t>
  </si>
  <si>
    <t>Se cumple la actividsad dado que se expidió la Resolución 542 del 12 de junio de 2019, que actualiza la conformacion y funcionamiento del comite de desarrollo administrativo del sector gobierno.
Se expidio el acuerdo 001 de 2019, que adopta el reglamento interno del comite de desarrollo administrativo del sector gobierno</t>
  </si>
  <si>
    <t>N/A</t>
  </si>
  <si>
    <t>Esta actividad se ejecuta una vez sea realizada la anterior</t>
  </si>
  <si>
    <t>Se cumple dado que se encuentra publicado en la intranet de la entidad y en el normograma de la pagina web de la entidad. 
http://gaia.gobiernobogota.gov.co/node/1239</t>
  </si>
  <si>
    <t>Avance Fase I alistamiento</t>
  </si>
  <si>
    <t xml:space="preserve">FASE II DIRECCIONAMIENTO E IMPLEMENTACION </t>
  </si>
  <si>
    <t>I. DIMENSIÓN DE TALENTO HUMANO</t>
  </si>
  <si>
    <t>Elaborar y ejecutar del plan de vacantes</t>
  </si>
  <si>
    <t>Dirección de Gestión del Talento Humano</t>
  </si>
  <si>
    <t>Documento del plan de vacantes</t>
  </si>
  <si>
    <t>Aprobado a 31 de enero de 2019, su ejecución se realiza de febrero a noviembre de 2019</t>
  </si>
  <si>
    <t>El Plan Anual de Vacantes ya se elaboró y se encuentra publicado en la página de la Secretaría, actualmente se han provisto las vacantes mediante encargos y reubicaciones laborales</t>
  </si>
  <si>
    <t>El Plan Anual de Vacantes ya se elaboró y se encuentra publicado en la página de la Secretaría, actualmente se han provisto las vacantes mediante encargos y reubicaciones laborales.
Se han realizado 24 procesos de encargo entre el 1 de enero y el 31 de agosto de 2019</t>
  </si>
  <si>
    <t>Elaborar y ejecutar del plan de previsión de recursos humanos</t>
  </si>
  <si>
    <t>Documento del plan de previsión de recursos humanos</t>
  </si>
  <si>
    <t>Aprobado a 31 de enero de 2019, su ejecución se realiza de febrero a diciembre de 2019</t>
  </si>
  <si>
    <t xml:space="preserve">El Plan Anual de Previsión de Recursos Humanos  ya se elaboró y se encuentra publicado en la página de la Secretaría, actualmente se prevé el recurso humano de la entidad mediante encargos y reubicaciones. </t>
  </si>
  <si>
    <t>El Plan Anual de Previsión de Recursos Humanos  ya se elaboró y se encuentra publicado en la página de la Secretaría, actualmente se prevé el recurso humano de la entidad mediante encargos y reubicaciones. 
Se han realizado 24 procesos de encargo entre el 1 de enero y el 31 de agosto de 2019</t>
  </si>
  <si>
    <t>Elaborar y ejecutar del plan de incentivos</t>
  </si>
  <si>
    <t xml:space="preserve">Resolución </t>
  </si>
  <si>
    <t>Se espera aprobación en la ultima semana de marzo, su ejecución será de abril a diciembre de 2019</t>
  </si>
  <si>
    <t>El Plan de Incentivos salió mediante Resolución 0271 del 30 de abril de 2019</t>
  </si>
  <si>
    <t>El Plan de Incentivos se adoptó mediante Resolución 0271 del 30 de abril de 2019.
Se han otorgado auxilios para educación formal a través de las Resoluciones 163, 266 y 271 de 2019.
La elección de mejores servidores por nivel ocupacional  y nivel sobresaliente, esto apor medio de las resoluciones 354, 355 y 367 de 2019.</t>
  </si>
  <si>
    <t>Elaborar y ejecutar del plan de capacitación institucional</t>
  </si>
  <si>
    <t>Documento del plan de capacitación institucional</t>
  </si>
  <si>
    <t xml:space="preserve">El Plan de Capacitación se elaboró y se encuentra publicado en la página de la Secretaría. realizó la socialización a 776 personas de este modelo y sus cuatro ejes: Gobierna tu corazón, Gobierna tu mente, Gobierna tu cuerpo y Gobierna tu vida; con el fin brindar herramientas que permitan mejorar la calidad de vida de todos los servidores. Además de esto se realizaron capacitaciones en: excel Intermedio, excel avanzado, excel financiero y Análisis de datos, Código disciplinario, Constitución política, acciones constitucionales (tutela, derecho de petición, mecanismos de participación), Estructura del estado, Estructura del estado y estructura del Distrito y Estructura del Distrito y plataforma estratégica </t>
  </si>
  <si>
    <t xml:space="preserve">Las capacitaciones mencionadas previamente se realizaron en la Dirección de Gestión del Talento Humano y las Alcaldías Locales de Santa Fe, Suba, Usme, Los Mártires, Rafael Uribe, Teusaquillo, Barrios Unidos, Kennedy, Tunjuelito y Antonio Nariño.
Dentro de la estrategia de Aprendizaje Colaborativo del PIC se realizó la sensibilización de la normatividad vigente respecto al Código General Disciplinario, Ley 1952 de 2019, en dos grupos en los que se tuvo una asistencia de 47 y 56 personas respectivamente y la socialización de Acciones Constitucionales que contó con una asistencia de 56 personas.
Es de aclarar que, para las capacitaciones y socializaciones mencionadas no se incurrió un ningún costo, toda vez que fueron autogestionadas por la Dirección de Gestión del Talento Humano en colaboración con las Alcaldías Locales. 
Adicionalmente, se finaliza el contrato 711 de 2018, por medio del cual durante el primer trimestre de 2019 se realizaron las capacitaciones que se presentan a continuación, los costos incluyen la logística, materiales y refrigerios.
•	Capacitación: Gestión y administración de riesgo para brigadas de emergencia.
•	Capacitación: Psicología de la emergencia.
•	Capacitación: RCP – DEA
•	Capacitación: Primeros auxilios AT leves
•	Capacitación: Cuidado de la salud del brigadista de emergencias
•	Capacitación: Inspecciones de seguridad para COPASST
•	Charla: Prevención de desórdenes musculo esqueléticos
•	Intervención DME (higiene postural, levantamiento de cargas según encuesta).
•	Capacitación: Entorno laboral saludable (prevención de consumo, alcohol, tabaco y sustancias psicoactivas).
•	Viernes de Bocata
•	Charla: Pensamientos positivos
•	Gobernando en equipo: Capacitación en trabajo en equipo
•	Prevención de la enfermedad laboral SVE
•	Charla: Riesgo cardiovascular (hábitos saludables, activad física)
•	Las capacitaciones mencionadas previamente se realizaron en la Dirección de Gestión del Talento Humano y las Alcaldías Locales de Santa Fe, Suba, Usme, Los Mártires, Rafael Uribe, Teusaquillo, Barrios Unidos, Kennedy, Tunjuelito y Antonio Nariño.
Dentro de la estrategia de Aprendizaje Colaborativo del PIC se realizó la sensibilización de la normatividad vigente respecto al Código General Disciplinario, Ley 1952 de 2019, en dos grupos en los que se tuvo una asistencia de 47 y 56 personas respectivamente y la socialización de Acciones Constitucionales que contó con una asistencia de 56 personas.
Es de aclarar que, para las capacitaciones y socializaciones mencionadas no se incurrió un ningún costo, toda vez que fueron autogestionadas por la Dirección de Gestión del Talento Humano en colaboración con las Alcaldías Locales. 
Adicionalmente, se finaliza el contrato 711 de 2018, por medio del cual durante el primer trimestre de 2019 se realizaron las capacitaciones que se presentan a continuación, los costos incluyen la logística, materiales y refrigerios.
Excel Intermedio
Excel avanzado
Excel financiero
Análisis de datos
En el marco del nuevo modelo de gestión del talento humano “Gobierno ABLA”, se realizó la socialización a 864 personas de este modelo y sus cuatro ejes: Gobierna tu corazón, Gobierna tu mente, Gobierna tu cuerpo y Gobierna tu vida; con el fin brindar herramientas que permitan mejorar la calidad de vida de todos los servidores.
Capacitación: Liderazgo empoderador
Capacitación: pedagogía humana
Capacitación: Prevención y control de incendios.
Capacitación: Proceso de evacuación
Se adelanto la jornada de inducción 01 de agosto y se han realizado 6 talleres en las temáticas de Gestión documental, derechos de los trabajadores y acoso sexual y laboral.
</t>
  </si>
  <si>
    <t>Elaborar y ejecutar del programa de bienestar</t>
  </si>
  <si>
    <t>Documento del programa de bienestar</t>
  </si>
  <si>
    <t>Se realizó el Plan de Bienestar; el 8 de marzo se Conmemoró el Día Internacional de la mujer, en donde se contó un total de 600 asistentes y el 28 de abril se celebró el día del niño con un total de 250 asistentes.</t>
  </si>
  <si>
    <t>Se realizó el Plan de Bienestar; el 8 de marzo se Conmemoró el Día Internacional de la mujer, en donde se contó un total de 600 asistentes y el 28 de abril se celebró el día del niño con un total de 250 asistentes, se conmemoró el día de la familia que conto con un total de 90 participantes incluyendo el grupo familiar de los servidores, se realizó el encuentro de solos y solas que conto con 25 participantes, , cursos vocacionales (cocina y manualidades) cada uno con 20 asistentes, se realizó un encuentro de pareja y se dio inicio al campeonato de fútbol "Gobierno abla".</t>
  </si>
  <si>
    <t>Elaborar y ejecutar del programa de inducción y reinducción</t>
  </si>
  <si>
    <t>Documento del programa de  reinducción</t>
  </si>
  <si>
    <t>Reinducción: mayo a julio</t>
  </si>
  <si>
    <t>El programa de reinducción se encuentra inmerso en el Plan de Capacitación.  La inducción se realiza siempre que ingresa nuevo personal en:
•Plataforma Estratégica - Sistema Integrado de Gestión 
•Situaciones Administrativas 
•Procesos prestacionales 
•Procesos Disciplinarios 
•Modelo “Me pido servir entregando la mejor versión de mí”
Se ha realizado reinducciones a los servidores en temas como:
•Constitución política, acciones constitucionales (tutela, derecho de petición, mecanismos de participación).
•Estructura del estado
•Estructura del estado y estructura del Distrito</t>
  </si>
  <si>
    <t>El programa de reinducción se encuentra inmerso en el Plan de Capacitación.  Se realaizaron dos jornadas de inducción los díasl 17 de mayo y  1 de agosto de 2019.</t>
  </si>
  <si>
    <t>Documento del programa de inducción</t>
  </si>
  <si>
    <t>Inducción: toda la vigencia, en la medida que se vincula personal en la entidad</t>
  </si>
  <si>
    <t>Actualizar la metodología de medición de los planes y programas establecidos (2.1.1 - 2.2.6)</t>
  </si>
  <si>
    <t>documento de metodología de medición</t>
  </si>
  <si>
    <t>Se están revisando y actualizando las metodologías y el documento estará para mayo</t>
  </si>
  <si>
    <t>Se elaboró un documente de metología de medición de los planes, con el apoyo de la OAP</t>
  </si>
  <si>
    <t>Elaborar y ejecutar un programa de retiro de la entidad incluyendo: identificación de las razones del retiro (pensión, reestructuración, finalización nombramiento en provisionalidad, motivos personales, etc.), apoyo emocional.</t>
  </si>
  <si>
    <t>Documento del programa</t>
  </si>
  <si>
    <t>La elaboración del programa se encuentra en ejecución y se programa finalizar para la segunda semana de junio.</t>
  </si>
  <si>
    <t>El Plan de Retiro de la entidada se encuentra en revisión y ajustes</t>
  </si>
  <si>
    <t>Es necesario reprogramar, teniendo en cuenta que se encuentra en revisión</t>
  </si>
  <si>
    <t>Es necesario reporgramar para la segunda semana de octubre, para realizar los ultimos ajustes y revisiones</t>
  </si>
  <si>
    <t>Presentar en el Comité Directivo los resultados de la medición de los planes y programas (1-6), y publicar la información que no sea reservada</t>
  </si>
  <si>
    <t xml:space="preserve">Informe de resultados de los planes y programas </t>
  </si>
  <si>
    <t>Presentado en el mes de enero de 2019, los resultados de la medición de la vigencia 2018</t>
  </si>
  <si>
    <t>La presentación del Plan Estratégico de Talento Humano se realizó mediante Comité Directivo</t>
  </si>
  <si>
    <t>Realizar la evaluación de desempeño en tiempo oportuno y consolidar los resultados</t>
  </si>
  <si>
    <t>Todas las dependencias</t>
  </si>
  <si>
    <t>Evaluaciones de desempeño laboral</t>
  </si>
  <si>
    <t>Resultados de la evaluación de desempeño del periodo 1 de febrero de 2018 al 31 de enero de 2019</t>
  </si>
  <si>
    <t>Se reprograma dado que no se cumplió con el tiempo inicialmente indicado</t>
  </si>
  <si>
    <t>Hace falta que las dependencias envíen el total de las evaluaciones 2018-2019 de los funcionarios de planta</t>
  </si>
  <si>
    <t xml:space="preserve">Documento de seguimiento de los resultados de la evaluación de desempeño laboral anual </t>
  </si>
  <si>
    <t>La consolidación de las evaluaciones de desempeño de los funcionarios se ha venido realizando y las que faltan por ser remitidas a la DGTH fueron solicitadas a los evaluadores, en donde el plazo máximo fue hasta el lunes 29 de abril.</t>
  </si>
  <si>
    <t>Se generó el informe de las evalauciones de los funcionarios de carrera, con las evalauciones remitidas a las Dirección de Gestión del Talento Humano</t>
  </si>
  <si>
    <t>Aplicar una encuesta que permita actualizar la información de las   características demográficas del personal vinculado a la entidad en cuanto a: edad, género, estudios, experiencia laboral, personas sindicalizadas, idiomas, etnia, discapacidad, orientación sexual</t>
  </si>
  <si>
    <t>Dirección de Tecnologías e Información</t>
  </si>
  <si>
    <t>Encuesta aplicada a los funcionarios de la entidad</t>
  </si>
  <si>
    <t>Se están diseñando y revisando las preguntas para la aplicación de la encuesta que permita actualizar la información de las características demográficas del personal vinculado a la entidad en cuanto a: edad, género, estudios, experiencia laboral, personas sindicalizadas, idiomas, etnia, discapacidad, orientación sexual.</t>
  </si>
  <si>
    <t xml:space="preserve">Teniendo en cuenta que aun se están revisando y validando las preguntas es necesario reporamar la meta </t>
  </si>
  <si>
    <t>La meta se debe reprogramar para ejecutar durnate el mes de septiembre</t>
  </si>
  <si>
    <t>Realizar un análisis de la información recolectada frente a la caracterización demográfica del personal vinculado a la entidad para toma de decisiones</t>
  </si>
  <si>
    <t>Documento de resultados de la aplicación de la encuesta</t>
  </si>
  <si>
    <t>Teniendo en cuenta que esta meta depende de la aplicación de la encuesta de la actividad 2.1.11 y ya que esta se reprograma.</t>
  </si>
  <si>
    <t>La actividad se debe reprogramar para ejecutar durnate el mes de octubre</t>
  </si>
  <si>
    <t>Realizar las negociaciones colectivas con los sindicatos</t>
  </si>
  <si>
    <t>Subsecretaria de Gestión Institucional</t>
  </si>
  <si>
    <t>acuerdo colectivo</t>
  </si>
  <si>
    <t xml:space="preserve"> la necesidad de reprogramar el cronograma de las negociaciones colectivas con los sindicatos, dependerá de la respuesta a la consulta elevada a la Secretaría General.</t>
  </si>
  <si>
    <t>En el mes de febrero las organizaciones sindicales presentaron los pliegos de peticiones, con lo cual se elevó una consulta a la Secretaría General para continuar con el proceso de negociación.</t>
  </si>
  <si>
    <t xml:space="preserve">Finalizada. Se realizó el acuerdo con acta de acuerdo del 4 de septiembre de 2019 </t>
  </si>
  <si>
    <t>Diseñar estrategia de sensibilización del Código de Integridad y campaña de divulgación</t>
  </si>
  <si>
    <t>Oficina Asesora de Comunicaciones</t>
  </si>
  <si>
    <t>socialización realizada del código de integridad</t>
  </si>
  <si>
    <t>Acorde a lo establecido en el PAAC 2019, componente 6 (plan de integridad)</t>
  </si>
  <si>
    <t>Mediante correo electrónico se solicitó las rutas de integridad a Secretaría de Transparencia, esto radicado con número EXT19-00038792</t>
  </si>
  <si>
    <t xml:space="preserve">En ejecución
En el marco del modelo de gestión del talento humano “Gobierno ABLA” y la estrategia "Gobierna tu mente" se socializaron los resultados de clima y cultura organizacional, código de integridad y se realizó el taller “Gobernando en equipo”, cuyo fin es generar sentido de pertenencia, trabajo en equipo y consecución de objetivos.
Durante dichas jornadas se difunden los valores de acuerdo con el Código de Integridad así: 
1.	Honestidad.
2.	 Respeto.
3.	Compromiso.
4.	Diligencia.
5.	Justicia.
6.	Conciencia Ambiental.  
7.	Solidaridad. </t>
  </si>
  <si>
    <t>Diseñar e implementar un sistema de medición de apropiación de los valores de la entidad</t>
  </si>
  <si>
    <t>aplicación del sistema de medición de apropiación del código de integridad de los servidores</t>
  </si>
  <si>
    <t>A través de intranet se invitó a presentar una encuesta que nos permita medir la apropiación de los valores de la entidad.</t>
  </si>
  <si>
    <t>Entre el 29 de marzo y el 23 de mayo de 2019 se realizó una encuesta a los servidores de la Secretaría Distrital de Gobierno, que permitió medir el nivel de apropiación del Código de Integridad de los Servidores.
Mediante archivo de Excel se adjuntan los resultados de la encuesta.</t>
  </si>
  <si>
    <t>Formular del PAAC 2019</t>
  </si>
  <si>
    <t xml:space="preserve">Oficina Asesora de Planeación </t>
  </si>
  <si>
    <t>Dependencias involucradas en las acciones del PAAC 2019</t>
  </si>
  <si>
    <t>Documentos PAAC</t>
  </si>
  <si>
    <t>PAAC aprobado en comité institucional de gestión y desempeño del 29 de enero de 2019</t>
  </si>
  <si>
    <t>Adelantar las acciones para atender las recomendaciones de los diagnósticos realizados en el 2018 y 2019 al sistema de seguridad y salud en el trabajo</t>
  </si>
  <si>
    <t>Recomendaciones atendidas</t>
  </si>
  <si>
    <t xml:space="preserve">En las dos primeras semanas de marzo se aplicará el instrumento de medición para establecer el nivel de implementación del SGSST y a partir del mes de abril se adelantaran las acciones para subsanar los hallazgos y recomendaciones  </t>
  </si>
  <si>
    <t>Se están realizando actividades que permiten medir los instrumentos y el nivel de implementación de SSST; sin embargo a partir del segundo semestre del año se contará con el Plan de Acciones preventivas, correctivas y de mejora; teniendo en cuenta que es necesario contar con las matrices de identificación de peligros, los análisis accidentes y la auditoría interna, herramientas en las cuales se viene trabajando.</t>
  </si>
  <si>
    <t>La Dirección de Gestión del Talento Humano en el marco del nuevo modelo de gestión del talento humano “Gobierno ABLA” y de acuerdo con sus cuatro (4) ejes: Gobierna tu corazón, Gobierna tu mente, Gobierna tu cuerpo y Gobierna tu vida ha desarrollado las siguientes buenas prácticas relacionadas con la prevención de accidentes y riesgos laborales durante la vigencia enero a agosto de 2019.</t>
  </si>
  <si>
    <t>Realizar el monitoreo periódico del PAAC 2019</t>
  </si>
  <si>
    <t>Reporte del monitoreo</t>
  </si>
  <si>
    <t>Se hizo el reporte del avance del PAAC, quedando en 2da versión.
El link en la pagina web es el siguiente:
http://www.gobiernobogota.gov.co/sites/gobiernobogota.gov.co/files/documentos/tabla_archivos/matriz_paac_2019_-_version_2.xlsx</t>
  </si>
  <si>
    <t>Se hizo el reporte del avance del PAAC, quedando en 3ra versión y se encuentra publicada en la pagina de la entidad
http://www.gobiernobogota.gov.co/sites/gobiernobogota.gov.co/files/documentos/tabla_archivos/matriz_paac_2019_version_3_.xlsx</t>
  </si>
  <si>
    <t>Realizar el seguimiento periódico del PAAC 2019</t>
  </si>
  <si>
    <t>Oficina de Control Interno</t>
  </si>
  <si>
    <t>Reporte del seguimiento</t>
  </si>
  <si>
    <t>El reporte se realizó y se encuentra publicado en la página web de la entidad en el siguiente link:
http://www.gobiernobogota.gov.co/transparencia/control/reportes-control-interno/seguimiento-al-plan-anticorrupcion-y-atencion-al-1</t>
  </si>
  <si>
    <t>Requerir a los servidores públicos que se mantenga actualizada la información del sistema de información oficial del personal vinculado a la entidad SIDEAP</t>
  </si>
  <si>
    <t>Todos los servidores de la entidad</t>
  </si>
  <si>
    <t>Información del SIDEAP actualizad</t>
  </si>
  <si>
    <t>Mediante noticia y memorando con radicado número 20194100119453 del 13 marzo, se solicitó a los funcionarios la información para mantener actualizada la información de cada uno del los funcionarios en el Sideap, el plazo se dio hasta el 13 de julio</t>
  </si>
  <si>
    <t>Mediante noticia y memorando con radicado número 20194100119453 del 13 marzo, se solicitó a los funcionarios la información para mantener actualizada la información de cada uno del los funcionarios en el Sideap, el plazo se dio hasta el 13 de julio.</t>
  </si>
  <si>
    <t>Avance fase II dimensión de talento humano</t>
  </si>
  <si>
    <t>FASE II DIRECCIONAMIENTO</t>
  </si>
  <si>
    <t>II. DIMENSIÓN DIRECCIONAMIENTO ESTRÁTEGICO Y PLANEACIÓN</t>
  </si>
  <si>
    <t>Realizar una prueba piloto en un proceso de la entidad para verificar de la capacidad institucional (físicos, personal y presupuestal)</t>
  </si>
  <si>
    <t>metodología de medición de capacidad institucional</t>
  </si>
  <si>
    <t>sin reporte</t>
  </si>
  <si>
    <t>se requiere reprogramacion de la actividad por rotacion del personal asignado de la OPA</t>
  </si>
  <si>
    <t>hasta el 13 de diciembre</t>
  </si>
  <si>
    <t>Actualizar el manual de planeación para incluir las siguientes fuentes de información para la formulación de planes: retroalimentación ciudadana, resultados de gestión de riesgos y resultados de mediciones de satisfacción de los grupos de valor</t>
  </si>
  <si>
    <t>Nueva versión del manual de gestión de riesgos</t>
  </si>
  <si>
    <t>se reprograma para finalizarse la actividad en el mes de agosto, ya que se requiere incorporar elementos del plan institucional de participación y particularidades de la formulación de proyectos que tienen que ver con TIC</t>
  </si>
  <si>
    <t>Se cuenta con una versión borrador de acuerdo a la programación inicial</t>
  </si>
  <si>
    <t xml:space="preserve">Se cuenta con una version borrador y en revision de metodologica </t>
  </si>
  <si>
    <t>Se reprograma dado que se encuentra en revision</t>
  </si>
  <si>
    <t>Actualizar las matrices de riesgos de los procesos y de corrupción, de acuerdo a los lineamientos del DAFP</t>
  </si>
  <si>
    <t>Matrices de riesgos</t>
  </si>
  <si>
    <t>Finalizada la metodología se actualizan las matrices de riesgos</t>
  </si>
  <si>
    <t>Se cuenta con el manual de gestión de riesgos actualizado, hace falta terminar la actualización de las matrices de riesgos bajo la nueva metodología</t>
  </si>
  <si>
    <t>Se reprograma hasta el mes de octubre, se encuentran revision por los líderes de procesos</t>
  </si>
  <si>
    <t>Definir los procesos de participación en la planeación (PDD, PES, PEI)</t>
  </si>
  <si>
    <t>Documentos aprobado con los lineamientos de participación en el proceso de planeación de la entidad</t>
  </si>
  <si>
    <t>sin reporte por parte de la OAP</t>
  </si>
  <si>
    <t>Avance fase II dimensión de direccionamiento estratégico y planeación</t>
  </si>
  <si>
    <t>III. DIMENSIÓN GESTIÓN CON VALORES PARA EL RESULTADO Y GESTIÓN AMBIENTAL</t>
  </si>
  <si>
    <t>Establecer una estrategia de gestión del conocimiento</t>
  </si>
  <si>
    <t>Documento de estrategia</t>
  </si>
  <si>
    <t>Se ha venido trabajando en la elaboración de cuatro procedimientos relacionados con la generación y producción del conocimiento, herramientas de uso y apropiación, analítica institucional y cultura de compartir y difundir.  Dichos procedimientos identifican las salidas y productos de la estrategia a implementar. El procedimiento 1 (generación y producción del conocimiento) ya se encuentra publicado en la intranet. Los tres restantes se encuentran pendientes de aprobación por parte del jefe de la Oficina Asesora de Planeación para ser normalizados.</t>
  </si>
  <si>
    <t>Incorporar criterios de participación de usuarios externos en el diseño y desarrollo de proyectos tic orientados a brindar servicios al ciudadano</t>
  </si>
  <si>
    <t xml:space="preserve">nuevas versiones de documentos del proceso TIC </t>
  </si>
  <si>
    <t>Elaborar y gestionar aprobación del plan de rendición de cuentas 2019 de la entidad con información detallada (grupos de valor, fechas, actividad a desarrollar, responsables, temáticas)</t>
  </si>
  <si>
    <t>plan de rendición de cuentas aprobado y publicado</t>
  </si>
  <si>
    <t>Elaborar y ejecutar el plan de rendición de cuentas 2019 de la entidad con información detallada (grupos de valor, fechas, actividad a desarrollar, responsables, temáticas)</t>
  </si>
  <si>
    <t>Informes de ejecución del plan de rendición de cuentas</t>
  </si>
  <si>
    <t>Se formuló la Estrategia de Rendición de Cuentas 2019, denominada "Gobierno Abierto", atendiendo a las indicaciones metodológicas contenidas en el Manual Único de Rendición de Cuentas del DAFP. Este documento está disponible en el micro sitio de rendición de cuentas de la página Web de la Entidad (http://www.gobiernobogota.gov.co/rendicion-de-cuentas/?q=estrategia-rendicion-cuentas).
Los avances a la estrategia ya fueron revisados por la Oficina de Control Interno en el marco del seguimiento al PAAC 2019. Así mismo, la documentación de los espacios de diálogo principales, fueron realizados por la Oficina Asesora de Planeación y la Subsecretaría de Gestión Institucional.</t>
  </si>
  <si>
    <t>Realizar evaluación de resultados del plan de rendición de cuentas</t>
  </si>
  <si>
    <t>Subsecretaría de Gestión Institucional</t>
  </si>
  <si>
    <t>evaluación de la estrategia de rendición de cuentas</t>
  </si>
  <si>
    <t xml:space="preserve">Publicar de información en el link de transparencia de manera oportuna </t>
  </si>
  <si>
    <t>dependencias obligadas a publicar Información</t>
  </si>
  <si>
    <t>Actividad permanente</t>
  </si>
  <si>
    <t xml:space="preserve">Cumplida. La información publicada en el link se encuentra vigente. Se realizó seguimiento durante el primer trimestre del año. </t>
  </si>
  <si>
    <t xml:space="preserve">La información publicada en el link se encuentra vigente. Se realizó seguimiento durante el segundo trimestre del año. </t>
  </si>
  <si>
    <t>Gestionar el nombramiento del "Responsable de seguridad digital" que es el mismo que el "responsable de seguridad de la información". Debe ser un miembro de la alta dirección</t>
  </si>
  <si>
    <t>acto de nombramiento</t>
  </si>
  <si>
    <t>Se debe reprogramar la actividad teniendo en cuenta que se sigue realizando la gestión de definir quien se encarga de la contratación del Responsable de seguridad digital.
Nota: Se debe realizar igualmente el cambio del indicados teniendo en cuenta que no es competencia para la Dirección de TI tramitar un nombramiento. Debería quedar los documentos de gestión de la necesidad de tener un Responsable de seguridad digital en la Secretaría.</t>
  </si>
  <si>
    <t>Se realizó la gestión desde la Dirección de Tecnologías e información mediante el radicado 2019440166413, este documento fue enviado para la firma del Subsecretario de Gestión Institucional y fue devuelto con el fin de realizar la gestión con un asesor del Despacho del Secretario. Se ha realizado la gestión necesaria hasta la competencia de la Dirección de TI.
Se cargan las evidencias de la gestión en la carpeta del Drive en la ruta:
https://gobiernobogota-my.sharepoint.com/:f:/g/personal/astrid_camargo_gobiernobogota_gov_co/EijU7ZekBM5GmHv38K5m3VgB_-XTQhyvG2VZxPo9HaSM1g?e=txZ6sj</t>
  </si>
  <si>
    <t>Se elimina la activiadad.</t>
  </si>
  <si>
    <t>Establecer, adoptar e implementar el "Modelo de gestión de riesgos de seguridad digital"</t>
  </si>
  <si>
    <t>documento de modelo aprobado</t>
  </si>
  <si>
    <t>Se realizaron reuniones con el profesional de la Oficina Asesora de Planeación para aclarar los temas de riesgos de seguridad digital dentro de la definición del nuevo modelo que se va a adoptar por la Secretaría Distrital de Gobierno.</t>
  </si>
  <si>
    <t>Realizar periódicamente los reportes de la satisfacción de los usuarios</t>
  </si>
  <si>
    <t>Subsecretaría de Gestión Institucional - Grupo Servicio al ciudadano</t>
  </si>
  <si>
    <t>reportes informados y publicados</t>
  </si>
  <si>
    <t>De acuerdo a los cortes de información, final de cada mes, y con los reportes de carácter mensual  se han elaborado los informes en materia de encuestas,  frente a la percepción y satisfacción de los servicios prestados por la entidad. El reporte de encuestas de percepción del servicio se realiza mes vencido y se socializa dentro de los 5 primeros días hábiles de cada mes.</t>
  </si>
  <si>
    <t>De acuerdo a los cortes de información, final de cada mes, y con los reportes de carácter mensual  se han elaborado los informes en materia de encuestas,  frente a la percepción y satisfacción de los servicios prestados por la entidad. El reporte de encuestas de percepción del servicio se realiza mes vencido y se socializa dentro de los 5 primeros días hábiles de cada mes. El último reporte de encuestas de percepción se realizó respecto del mes de agosto con memorando N°20194600500233.</t>
  </si>
  <si>
    <t>Actualizar el módulo de preguntas frecuentes en la pagina de la entidad</t>
  </si>
  <si>
    <t>Subsecretaría de Gestión Institucional - Grupo Servicio al ciudadano
Oficina Asesora de Comunicaciones</t>
  </si>
  <si>
    <t xml:space="preserve">Dependencias con información en este módulo </t>
  </si>
  <si>
    <t>modulo actualizado de preguntas frecuentes en la pagina web de la entidad</t>
  </si>
  <si>
    <t xml:space="preserve">Se realiza monitoreo con el 100% de los puntos SAC, para el control de preguntas  que tienen los usuarios para así mismo realizar la relación de la preguntas que mas a menudo hacen con sus respectivas respuestas, además se gestiono con el área de comunicaciones el proceso a seguir para la publicación de estas en la pagina, dado que la fecha no se ha iniciado el tramite este se dará por cumplido en el mes de mayo para su verificación en la plataforma. </t>
  </si>
  <si>
    <t>Se realiza la actualización del módulo de preguntas y respuesta frecuentes de cara a la ciudadanía; mediante caso HOLA N° RF-90141-1-70115
se solicitó la actualización sobre propiedad horizontal allí consignada, toda vez que los trámites de propiedad horizontal fueron racionalizados y por tanto su acceso y gestión ahora es de manera virtual.</t>
  </si>
  <si>
    <t>Establecer una estrategia de participación ciudadana y su aplicación por medios electrónicos</t>
  </si>
  <si>
    <t>Oficina Asesora de Comunicaciones
Oficina Asesora de Planeación</t>
  </si>
  <si>
    <t xml:space="preserve">Subsecretaría de Gestión Institucional
</t>
  </si>
  <si>
    <t>Documento aprobado de estrategia de participación ciudadana por medios</t>
  </si>
  <si>
    <t xml:space="preserve">Se solicita la reprogramación de esta actividad ya que la oficina Asesora de Comunicaciones en articulación con la Dirección de Tecnologías elaboró el instructivo de Participación Ciudadana por medios electrónicos el cual está pendiente de ser socializado, por lo que se elaborará una campaña interna de socialización del mismo. </t>
  </si>
  <si>
    <t xml:space="preserve">Cumplida parcialmente.
El instructivo para la participación ciudadana se encuentra elaborado y publicado en intranet. La Oficina Asesora de Comunicaciones elaborará una campaña interna para la socialización del mismo. </t>
  </si>
  <si>
    <t>Se diseñó la estrategia "Preguntele a Gobierno" en la red social de Facebook, la cual tuvo como fin motivar a la ciudadanía a participar a través de este medio virtual en temáticas relacionadas con la rendición permanente de cuentas de la entidad.
Se encuentra pendiente la elaboración de la campaña para socializar el instructivo de participación ciudadana.</t>
  </si>
  <si>
    <t>Definir, medir y analizar los indicadores:
* monitoreo y evaluación del PETI
* seguimiento de la efectividad de los controles de calidad de los servicios tecnológicos,
* seguimiento de la efectividad de los controles de seguridad de los servicios tecnológicos</t>
  </si>
  <si>
    <t>indicadores</t>
  </si>
  <si>
    <t>Revisión de la formulación indicadores de PETI en junio
seguimiento en septiembre</t>
  </si>
  <si>
    <t>Adelantar la gestión para incluir en el plan anual de auditoría de la entidad:
2. gestión documental
3. sistema de gestión de seguridad y salud en el trabajo
4. sistema de gestión ambiental</t>
  </si>
  <si>
    <t>1. Dirección Administrativa
2. Dirección de Gestión del Talento Humano
3. Oficina Asesora de Planeación</t>
  </si>
  <si>
    <t>Nueva versión del Plan de auditoria aprobado</t>
  </si>
  <si>
    <t>La aprobación de la inclusión de las auditorias se realiza en el comité institucional de coordinación de control interno</t>
  </si>
  <si>
    <t>DGH: Mediante radicado número 20194100220253 se remitió memorando a la Oficina de Control Interno solicitando auditoría a la Dirección de Gestión del Talento Humano en el Sistema de Gestión de Seguridad y Salud en el Trabajo.
OAP: De acuerdo a los requisitos de la Norma ISO 14001:2015, así como los criterios establecidos en la revisión del Programa de Excelencia Ambiental de la Secretaría Distrital de Ambiente en el cual se encuentra inscrita la entidad, se requiere el desarrollo de la auditoria interna del Sistema de Gestión Ambiental, por tal razón se solicita a la Oficina de Control interno se incluya esta auditoria en la programación del plan de auditoria anual.
Con relación a la solicitud a la fecha no se ha recibido respuesta formal por parte de la Oficina de Control Interno, pero es de conocimiento que este tema se iba a tratar el el comité correspondiente.
DA: Solicitud de Auditoria a Control Interno mediante Memorando No. 20194220212623 del 25/04/2019</t>
  </si>
  <si>
    <t>OCI: El 31 de mayo de 2019 fueron presentadas a consideración del Comité Institucional de Coordinación de Control Interno la inclusión de las auditorías solicitadas por las dependencias de Talento Humano y Administrativa._x000D_
En este Comité se considera necesario revisar la inclusión en el Comité del mes de septiembre teniendo en cuenta capacidad de la OCI y presupuesto para las actividades que requieren incorporar personal especializado.</t>
  </si>
  <si>
    <t xml:space="preserve">el mes de septiembre se tendrá la decisión definitiva del Comité al respecto de las auditorías solicitadas._x000D_
Es importante tener en cuenta que si no es posible su inclusión en la vigencia se someterá a consideración del Comité para el PAA de la próxima vigencia.  </t>
  </si>
  <si>
    <t>30 de septiembre</t>
  </si>
  <si>
    <t>1. Dirección de Tecnologías e Información</t>
  </si>
  <si>
    <t>Se inició en el mes de abril una auditoría de Sistemas de información la cual no tiene el alcance de seguridad y privacidad de la información. Se solicita reprogramar la solicitud a la Oficina de Control Interno para la cuarta semana del mes de junio de 2019</t>
  </si>
  <si>
    <t>OCI: En el mes de septiembre será presentado a consideración del Comité Institucional de Coordinación de Control Interno la inclusión de esta auditoría en el PAA._x000D_
Es de resaltar que en la vigencia 2019 se están realizando por solicitud de la alta dirección auditorías al proceso de TICs relacionados específicamente con los aplicativos SIAP, ADDAX y ARCO.</t>
  </si>
  <si>
    <t xml:space="preserve">Es importante tener en cuenta que si no es posible su inclusión (ley de garantías y necesidad de personal especializado) en la vigencia se someterá a consideración del Comité para el PAA de la próxima vigencia.  </t>
  </si>
  <si>
    <t>Formular y ejecutar el plan de capacitación, sensibilización y comunicación en:  
* políticas y buenas practicas que mitiguen los riesgos de seguridad de la información 
* seguridad y privacidad de la información
* PETI</t>
  </si>
  <si>
    <t>Plan de capacitación incluyendo estas temáticas</t>
  </si>
  <si>
    <t>En el mes de marzo, se realizó una reunión con el equipo de capacitación, en la cual se determinó que lo más apropiado era realizar las capacitaciones relacionadas con los temas de seguridad en la información para el segundo semestre del año; teniendo en cuenta que se están realizando diversas capacitaciones en otras temáticas.</t>
  </si>
  <si>
    <t>Se remitió memorando 20194400172233 a la Dirección de Gestión de Talento Humano con el fin de evidenciar la necesidad de la inclusión de estos temas en el plan de capacitación de la Secretaría.
Se carga la evidencia en el Drive, en la ruta:
https://gobiernobogota-my.sharepoint.com/:f:/g/personal/astrid_camargo_gobiernobogota_gov_co/EuqAl2TzdRxLq2gE9mUcpdQBHDBlCzFNJs5ZOq_fpRvV4Q?e=uNFOWy
Las capacitaciones relacionadas con: 
* políticas y buenas practicas que mitiguen los riesgos de seguridad de la información 
* seguridad y privacidad de la información
* PETI
Se realizarán para el segundo semestre del año</t>
  </si>
  <si>
    <t>Contar con el plan de transición del protocolo IPv4 a IPv6, aprobado y divulgado</t>
  </si>
  <si>
    <t>Plan de transición aprobado</t>
  </si>
  <si>
    <t>Realizar un análisis de la relación costo beneficio de los trámites y servicios que se encuentran programados para racionalización</t>
  </si>
  <si>
    <t>documento de análisis</t>
  </si>
  <si>
    <t>Teniendo en cuenta la  encuesta de costo beneficio de racionalización de certificado de residencia, la oficina de Atención a la Ciudadanía  realizo un infograma cuyo objetivo es evidenciar los tiempos que tarda la persona en generar su tramite además de sus costos y la viabilidad de generar los tramites vía Web.</t>
  </si>
  <si>
    <t>Elaborar los catálogos de datos abiertos y georreferenciados</t>
  </si>
  <si>
    <t>dos documentos de catálogos</t>
  </si>
  <si>
    <t>Establecer  en los documentos del proceso de Servicio a la Ciudadanía los lineamientos y  mecanismos para dar prioridad y atención especial a las peticiones presentadas por: periodistas, menores de edad, personas en situación de discapacidad y mujeres embarazadas.</t>
  </si>
  <si>
    <t>procedimiento actualizado</t>
  </si>
  <si>
    <t>El personal de Atención a la ciudadanía hace reuniones  con el centro de relevo para poder acceder a la comunicación  con personas con discapacidad auditiva .</t>
  </si>
  <si>
    <t>Actualmente se cuenta con usuarios y contraseñas de acceso a la plataforma Centro de Relevo , de esta manera en las 20 Alcaldías Locales se cuenta con un usuario de acceso y contraseña que permite realizar la atención a ciudadanos con discapacidad auditiva en cualquier momento de la jornada laboral.</t>
  </si>
  <si>
    <t>Realizar un ejercicio de medición del tiempo promedio que tarda desde la recepción de las solicitud hasta la entrega final del producto (escoger el producto a ser medido)</t>
  </si>
  <si>
    <t xml:space="preserve">En el caso del certificado de residencia se genera una encuesta en la que se evidencia los costos y el tiempo de que demoran los ciudadanos en hacer su tramite vía presencial, y a demás  si están interesados en que el tramite se realice virtualmente, además se evidencia que el tramite vía Web  evita al usuario en desplazarse y gastar tiempo y dinero para su respectivo tramite. Además teniendo en cuenta la base de datos mes a mes de   derechos de petición recibidos, el promedio de respuesta a estos es de 6,26.   </t>
  </si>
  <si>
    <t>En el caso del certificado de residencia se genera una encuesta en la que se evidencia los costos y el tiempo de que demoran los ciudadanos en hacer su tramite vía presencial, y a demás  si están interesados en que el tramite se realice virtualmente, además se evidencia que el tramite vía Web  evita al usuario en desplazarse y gastar tiempo y dinero para su respectivo tramite. Además teniendo en cuenta la base de datos mes a mes de   derechos de petición recibidos, el promedio de respuesta a estos es de 6,26.</t>
  </si>
  <si>
    <t xml:space="preserve">Implementar los criterios establecidos en el Programa de Excelencia Ambiental-PREAD-articulados con los requisitos de la norma ISO 14001:2015, con la finalidad de obtener un puntaje mínimo de 700 puntos, en la auditoría PREAD 2019 </t>
  </si>
  <si>
    <t>Dirección Administrativa
Oficina Asesora de Comunicaciones</t>
  </si>
  <si>
    <t>Informe de auditoría PREAD 
Certificado de Excelencia Ambiental</t>
  </si>
  <si>
    <t>La entidad se postula al Programa de Excelencia Ambiental- PREAD- de la Secretaría Distrital de Ambiente, cuya finalidad es evaluar el desempeño ambiental de las entidades que se inscriben bajo los requisitos de la Norma ISO 14001:2015 de los Sistemas de Gestión Ambiental, en concordancia con los lineamientos del Modelo Integral de Planeación y Gestión. 
Con relación a esta solicitud no se ha recibido respuesta por parte de la Secretaría Distrital de Ambiente confirmando la inscripción al programa.</t>
  </si>
  <si>
    <t xml:space="preserve">en el mes de julio notifica a la entidad la recepción de la postulación a la XIX convocatoria del Programa de Excelencia Ambiental Distrital. Teniendo en cuenta esto, se programa una jornada de revisión de los indicadores ambientales reportados en la herramienta GAE (Gestión Ambiental Empresarial), la cuál se llevó a cabo el 17 de julio de 2019 en las instalaciones de la SDA, revisando la información reportada de los consumos de agua, energía y generación de residuos peligrosos de las sedes: Edificio Bicentenario, Furatena y Consejo de Justicia, que fueron las sedes postuladas, esta revisión se desarrolló con el propósito de identificar la confiabilidad de la información reportada y los soportes empleados, obteniendo una calificación del 75% de confiabilidad.
En el mes de agosto se recibe por correo electrónico la notificación de las fechas de auditoría al Sistema de Gestión Ambiental que son el 16 y 17 de septiembre de 2019, las cuales se realizaran para las sedes postuladas y estarán a cargo de un ente externo contratado por la Secretaría Distrital de Ambiente para identificar el cumplimiento de los requisitos de las norma ISO 14001:2015, obteniendo al final de la jornada de auditoría una calificación de acuerdo al número de cumplimiento de los requisitos. 
Finalmente, para la programación de la auditoría la SDA, solicito el diligenciamiento de una matriz para entregar al equipo auditor con los criterios generales que tendrá en cuenta el auditor para evaluar el ítem, la cual se anexa a este documento. </t>
  </si>
  <si>
    <t>Avance fase II dimensión de gestión con valores para el resultado y gestión ambiental</t>
  </si>
  <si>
    <t>IV. DIMENSIÓN EVALUACIÓN DE RESULTADOS</t>
  </si>
  <si>
    <t>Realizar una campaña interna hacia los servidores públicos para conocer la entidad</t>
  </si>
  <si>
    <t>campaña</t>
  </si>
  <si>
    <t xml:space="preserve">Cumplida parcialmente. 
La Oficina Asesora de Comunicaciones elaboró la cartilla de Inducción y Reinducción para servidores, "Bienvenido a Gobierno", la cual se encuentra en corrección de estilo. Se encuentra pendiente realizar su difusión y promoción para conocimiento del público interno. </t>
  </si>
  <si>
    <t xml:space="preserve">La Oficina Asesora de Comunicaciones elaboró la cartilla de Inducción y Reinducción para servidores, "Bienvenido a Gobierno", para la cual se realizó difusión en intranet y se encuentra publicada para consulta del personal de la entidad. </t>
  </si>
  <si>
    <t>Realizar una campaña hacia la ciudadanía para que conozcan sobre los servicios de la entidad y como acceder a ellos</t>
  </si>
  <si>
    <t>Oficina Asesora de Planeación
Subsecretaría de Gestión Institucional - Grupo servicio al ciudadano</t>
  </si>
  <si>
    <t xml:space="preserve">Cumplida parcialmente.                            Se realizó difusión de la campaña de "Documentos Extraviados"  (En Abril), Fue divulgada a través de las salas de cine de Procinal. Se encuentra pendiente la difusión de la campaña "Sin Filas, sin Desplazamientos", la cual se encuentra ya diseñada y arrancará su difusión en el mes de mayo de 2019.  </t>
  </si>
  <si>
    <t xml:space="preserve">Se realizó la campaña "Sin Filas sin Desplazamientos", para promover los diferentes servicios de la entidad como lo son el certificado de residencia y el certificado de propiedad horizontal.  </t>
  </si>
  <si>
    <t>Realizar por medios electrónicos actividades de promoción del control social</t>
  </si>
  <si>
    <t>información por redes sociales</t>
  </si>
  <si>
    <t xml:space="preserve">Se requiere la reprogramación de la actividad debido a que la Oficina Asesora de Comunicaciones coordinará a partir del mes de junio y de manera trimestral estas actividades para su difusión en las redes sociales institucionales. </t>
  </si>
  <si>
    <t>No cumplida</t>
  </si>
  <si>
    <t>Cumplida, Se diseñó la estrategia "Preguntele a Gobierno" en la red social de Facebook, la cual tuvo como fin motivar a la ciudadanía a participar a través de este medio virtual en temáticas relacionadas con la rendición permanente de cuentas de la entidad. Se encuentra pendiente la elaboración de la campaña para socializar el instructivo de participación ciudadana.</t>
  </si>
  <si>
    <t>Establecer los lineamientos para la elaboración de las resoluciones y la gestión de racionalización de tramites, se publique de manera previa en la pagina web de la entidad, para comentarios de la ciudadanía</t>
  </si>
  <si>
    <t>procedimiento aprobado</t>
  </si>
  <si>
    <t xml:space="preserve">se cuenta con el espacio en la pagina web de la entidad y un borrador de los lineamientos, se deben pasar a revisión de la dirección juridica para viabilidad </t>
  </si>
  <si>
    <t>Avance fase II dimensión de evaluación de resultados</t>
  </si>
  <si>
    <t xml:space="preserve">Justifican de la reprogramación </t>
  </si>
  <si>
    <t>V. DIMENSIÓN DE INFORMACIÓN Y COMUNICACIÓN</t>
  </si>
  <si>
    <t>Realizar actividades que permitan la interiorización y posicionamiento de la cultura archivística en la entidad</t>
  </si>
  <si>
    <t>Dirección Administrativa</t>
  </si>
  <si>
    <t xml:space="preserve">metodología </t>
  </si>
  <si>
    <t>Se han relizado capacitaciones en el Nivel Central y Alcaldías Locales, con relación a la organización de archivos y aplicacion de TRD, resaltando la toma de conciencia bajo la normatividad del servidor publico frente a los documentos. Total de 189 funcionarios capacitados.</t>
  </si>
  <si>
    <t>Contar con todos los instrumentos archivísticos aprobados e implementados</t>
  </si>
  <si>
    <t>instrumentos archivísticos aprobados y medidos en su implementación</t>
  </si>
  <si>
    <t>el día 29 de Abril de 2019 asisten los funcionarios del equipo de Gestión documental al Archivo Bogotá con el fin de recibir  las observaciones de la actualización de las TRD de 2016 a la fecha.</t>
  </si>
  <si>
    <t>1. Las actualizaciones de las TRD se convalidaron el 19 de junio del 2019 a través de la sesión N° 3 (acta anexa), del Consejo Distrital de Archivos. Falta la adopción en la entidad (Proyecto de Resolución enviada a la Of. Juridica)
2.  Los avances en la elaboración del Plan de Preservación Digital a Largo Plazo, fueron enviados al grupo interdiciplinario del archivo de Bogotá para su respectiva revisión y observaciones.
3. El instrumento archivistico del Banco terminólogico, se encuentra en proceso de revisión final para su presentación al Comité Institucional.</t>
  </si>
  <si>
    <t xml:space="preserve">Realizar un reporte de análisis de los derechos de petición </t>
  </si>
  <si>
    <t>reporte</t>
  </si>
  <si>
    <t>De acuerdo a los cortes de información, final de cada mes, y con los reportes de carácter mes vencido se han elaborado los informes en materia de peticiones y requerimientos. La Dependencia de Atención a la Ciudadanía reporta como evidencia el siguiente link:  http://www.gobiernobogota.gov.co/tabla_archivos/1010-informes-pqrs-2019  correspondientes a los tres primeros meses de la vigencia 2019. Además Con forme a la estrategia planteada para el seguimiento de los derechos de petición se crea una herramienta la cual nos permita tener información en tiempo real del la respuesta a estos, así como la trazabilidad del seguimiento. El reporte mensual de PQRS, se realiza mes vencido este se genera dentro del día 10-15 de cada mes, esto, debido a la cantidad de cifras y datos que se condensan en cada informe.</t>
  </si>
  <si>
    <t>De acuerdo a los cortes de información, final de cada mes, y con los reportes de carácter mes vencido se han elaborado los informes en materia de peticiones y requerimientos. La Dependencia de Atención a la Ciudadanía reporta como evidencia el siguiente link:  http://www.gobiernobogota.gov.co/tabla_archivos/1010-informes-pqrs-2019  correspondientes a los 9 primeros meses de la vigencia 2019. Además Conforme a la estrategia planteada para el seguimiento de los derechos de petición se crea una herramienta denominada CRONOS la cual permite tener información en tiempo real del la respuesta a estos, así como la trazabilidad del seguimiento. El reporte mensual de PQRS, se realiza mes vencido este se genera dentro del día 10-15 de cada mes, esto, debido a la cantidad de cifras y datos que se condensan en cada informe.</t>
  </si>
  <si>
    <t>Establecer los índices de la información publica reservada y la información pública clasificada</t>
  </si>
  <si>
    <t>Dirección Administrativa Dirección de Tecnologías e Información</t>
  </si>
  <si>
    <t>índices</t>
  </si>
  <si>
    <t>Dirección administrativa
Dirección de Tecnologías e Información</t>
  </si>
  <si>
    <t>Con la actualización de la TRD, se ha podido proceder a dar continuidad con el ajuste correspondiente de acuerdo a normatividad actual.</t>
  </si>
  <si>
    <t>Realizar un ejercicio de medición de la efectividad de los canales de información interna y externa, con el fin de tomar acciones de mejora</t>
  </si>
  <si>
    <t xml:space="preserve">medición </t>
  </si>
  <si>
    <t xml:space="preserve">Se realizaron las encuestas de evaluación e impacto de medios de  comunicación interna y externa. </t>
  </si>
  <si>
    <t>Avance fase II dimensión de información y comunicación</t>
  </si>
  <si>
    <t xml:space="preserve">VI.DIMENSIÓN GESTIÓN DEL CONOCIMIENTO Y LA INNOVACIÓN </t>
  </si>
  <si>
    <t xml:space="preserve">Definir una metodología para lograr la transferencia de conocimiento entre los funcionarios que son reubicados o que se retiran </t>
  </si>
  <si>
    <t>metodología</t>
  </si>
  <si>
    <t>Elaborar 6 mapas de conocimiento de los procesos encaminados a la identificación y clasificación de capital intelectual de los servidores y contratistas de la SDG</t>
  </si>
  <si>
    <t>mapas de conocimiento</t>
  </si>
  <si>
    <t xml:space="preserve">Generar 6 documentos de gestión del conocimiento (documentos de análisis institucional y boletines) que analicen de manera agregada  los productos generados por las dependencias y procesos de la Secretaría Distrital de Gobierno </t>
  </si>
  <si>
    <t>documentos de gestión del conocimiento</t>
  </si>
  <si>
    <t>Adelantar las acciones para tener un instrumento metodológico de referenciación competitiva</t>
  </si>
  <si>
    <t>documento aprobado de metodología</t>
  </si>
  <si>
    <t>Avance fase II dimensión de gestión del conocimiento y la innovación</t>
  </si>
  <si>
    <t>VII. DIMENSIÓN DE CONTROL INTERNO</t>
  </si>
  <si>
    <t>Realizar el 100% del plan anual de auditoría de la entidad</t>
  </si>
  <si>
    <t xml:space="preserve">Durante el primer cuatrimestre de 2019, la Oficina de Control Interno dio cumplimiento del 100% a las actividades descritas en el Plan Anual de Auditorias de la presenta vigencia, lo que permitió generar el rol de evaluación y seguimiento a través de ejercicios de auditoría interna, con el fin de verificar y evaluar permanentemente el Sistema de Control Interno de la Secretaria Distrital de Gobierno, a través de actividades basadas en la planeación, ejecución, comunicación de resultados y seguimiento a los diferentes procesos y procedimientos tanto a nivel central como local de manera integral, para concluir con la emisión de conceptos acerca del funcionamiento del SCI, gestión desarrollada, resultados alcanzados por la entidad y por último generar las respectivas recomendaciones que contribuyan al fortalecimiento de la gestión y toma de decisiones, por lo anterior, se generaron los respectivos informes los cuales se encuentran publicados en la página web de la entidad micrositio Entidad- Control. </t>
  </si>
  <si>
    <t>Con corte al 31 de agosto de 2019 la ejecución del PAA lleva un 66% de avance, que comprende informes de ley, seguimientos y auditorías especiales y acciones de fomento de la cultura del autocontrol. (De 263 informes programados para 2019 se han ejecutado 174 los cuales pueden consultarse en página web de la entidad - http://www.gobiernobogota.gov.co/transparencia/control</t>
  </si>
  <si>
    <t xml:space="preserve">Realizar periódicamente  actividades de autocontrol en la gestión de los procesos, proyectos de inversión y planes  </t>
  </si>
  <si>
    <t>Jefes y directores de dependencia</t>
  </si>
  <si>
    <t>Evidencia de reunión de autocontrol de los procesos, proyectos de inversión y planes asignados</t>
  </si>
  <si>
    <t>Cada líder es responsable de la acción</t>
  </si>
  <si>
    <t xml:space="preserve">Para el tema de los proyectos de inversión, desde la Subsecretaría de Gestión Institucional se realizan informes de seguimiento periódicos, como mecanismo de autocontrol.
La Oficina de Control Interno para el primer cuatrimestre de 2019, realizó actividades de autocontrol desde el rol de enfoque hacia la prevención, adelantando las siguientes actividades: 
1. Realización de la primera sesión de Promoviendo el Control con la asistencia de los promotores de mejora de las Alcaldías Locales y Nivel Central, cuyo objetivo se centró en la sensibilización con enfoque hacia la prevención en el marco de la campaña equipo PRO promotores al reconocimiento organizacional, tratando los siguientes temas: Presentación Plan Anual de Auditorias 2019, presentación equipo auditor de la OCI, recomendaciones generales y seguimientos realizados con corte a marzo 2019, recomendaciones avances Plan Anticorrupción y Atención al Ciudadano, Planes de mejoramiento internos y de la Contraloría de Bogotá, presentación video Equipo PRO.
2. Con el fin de continuar fortaleciendo el rol de enfoque  hacia la prevención la Oficina de Control Interno adelantó el taller autocontrol "Promoviendo el bienestar organizacional" que contó con la asistencia de los profesionales especializados de algunas alcaldías locales y dependencias del nivel central cuyo objetivo se centró en  sensibilizar frente al autocontrol aplicado en el ámbito organizacional desde el marco de la campaña equipo PRO promotores al reconocimiento organizacional, tratando temas como: ¿Que es el autocontrol?, ¿Cómo promuevo el autocontrol en mi dependencia?, buenas prácticas del enfoque hacia la prevención, ¿cómo saber si estamos haciendo autocontrol?,  dicha actividad se llevó a cabo el 10 abril de 2019.  </t>
  </si>
  <si>
    <t>DGTH: Mensualmente se realizan reuniones de nómina que involucra los procesos de vinculación, desvinculación, seguridad y salud en el trabajo, situaciones administrativas, etc.
Asímismo, se realizan reuniones con el fin de coordinar los temas referentes a bienestar y capacitación.
OCI: En el mes de agosto se realizó como actividades de fomento en el marco de la semana de la Transparencia, la organización de dos acividades de sensibilización: Obra de teatro realizada por servidores de Secretaría de Integración Social y el Cine foro "Cine Transparente" con el objeto de sensibilizar acerca de la corrupción.</t>
  </si>
  <si>
    <t>Realizar monitoreo periódico del nivel de avance del cumplimiento de las acciones de los planes de mejoramiento, con el fin de generar alertas tempranas y no permitir que estos se venzan</t>
  </si>
  <si>
    <t>reportes de monitoreo</t>
  </si>
  <si>
    <t>https://gobiernobogota.sharepoint.com/:f:/r/sites/grOficinaAsesoradePlaneacion/Documentos%20compartidos/Propuesta/SISTEMA%20DE%20GESTI%C3%93N%20INSTITUCIONAL/PLANES%20DE%20MEJORAMIENTO/INFORMES?csf=1&amp;e=7jtNde</t>
  </si>
  <si>
    <t>Avance fase II dimensión de control interno</t>
  </si>
  <si>
    <t>FASE III SEGUIMIENTO</t>
  </si>
  <si>
    <t>Aplicar instrumentos de  autodiagnósticos de la DAFP con el fin de establecer cierre de brechas</t>
  </si>
  <si>
    <t>autodiagnósticos</t>
  </si>
  <si>
    <t>Medir el avance de implementación del MIPG a través del instrumento de medición FURAG</t>
  </si>
  <si>
    <t>Todas las dependencias responsables de políticas Administrativas del MIPG</t>
  </si>
  <si>
    <t>Resultados de medición del FURAG</t>
  </si>
  <si>
    <t>La aplicación se realiza hasta el 15 de marzo y la entrega de los resultados dependen del DAFP</t>
  </si>
  <si>
    <t>Los formatos fueron diligenciados y el resultado final se encuentra en 71,89 puntos</t>
  </si>
  <si>
    <t>Aplicar la herramienta de medición grado de implementación MIPG, establecida por la secretaria general</t>
  </si>
  <si>
    <t>medición de implementación MIPG</t>
  </si>
  <si>
    <t>actividad sujeta a los lineamientos de la secretaría general</t>
  </si>
  <si>
    <t>Esta actividad se elimina en la medida que la Secretaría General adoptó la medicion del Indice de gestion y desempeño emitido por el FURAG</t>
  </si>
  <si>
    <t>Participar en todas la etapas del premio distrital a la gestión "El año del legado" organizado por la Secretaría General</t>
  </si>
  <si>
    <t>Resultados participación premio distrital</t>
  </si>
  <si>
    <t>Esta actividad se elimina en la medida que la Secretaria general realizó la premiacion a la gestion MIPG con base en los resultados de FURAG</t>
  </si>
  <si>
    <t>Avance fase III seguimiento</t>
  </si>
  <si>
    <t>REPORTE AVANCE A 31 DE DICIEMBRE /2019</t>
  </si>
  <si>
    <t>Actividades finalizadas al 100% con corte al 2do cuatrimestre de 2019</t>
  </si>
  <si>
    <t>Consolidado</t>
  </si>
  <si>
    <t>Ejecutado Anual</t>
  </si>
  <si>
    <t>Se realizó medición de furag 2019, y se encuentra a la espera de indicaciones para diligenciar los componentes faltantes: 
1. Gestión presupuestal 2. Racionalización de trámites 3. Plan de vacantes y caracterización de empleo público"</t>
  </si>
  <si>
    <t>Actividad no realizada se reprograma en plan de gestion del proceso de planeacion institucional 2020 para su elaboracion y establecer las acciones para el cierre de brechas</t>
  </si>
  <si>
    <t>Desde el proceso de gestion del conocimiento se cuenta con los siguientes documentos:
GCN-IN002 Instrucciones para la producción y difusión del conocimiento
GCN-IN003 Instrucciones para la identificación y captura de buenas prácticas</t>
  </si>
  <si>
    <t>Se posicionó la herramienta de gestión del conocimiento facilitando la transferencia del mismo mediante la visualización de las acciones que se realizan en algunas temáticas como las buenas prácticas, la gestión ambiental, políticas públicas y el Modelo Integrado de Planeación y Gestión- MIPG. Lo anterior, permite comprender de manera global el que hacer de servidores y contratistas con el propósito de identificar posibles mejoras o complementos en el abordaje de las diferentes temáticas.</t>
  </si>
  <si>
    <t>Se consolidó un conjunto de documentos que permiten evidenciar el estado,  fortalezas y posibles acciones de mejora que facilitan la toma estratégica de decisiones en temas tales como la inspección, vigilancia y control,  implementación de la Ley 1801/2016 Nuevo Código Nacional de Policía y Convivencia, las contravenciones más comunes al Código Nacional de Policía y Convivencia, un balance de la estrategia que se implementó en el OAP "Conoce tu oficina", Y la Identificación de estrategias de generación, retención, transferencia y seguimiento del conocimiento entre los servidores públicos y contratistas.</t>
  </si>
  <si>
    <t xml:space="preserve">Se cuenta con el Formato de Solicitud de Visita de Referenciación Competitiva y el documento y el MANUAL DE REFERENCIACIÓN COMPETITIVA
</t>
  </si>
  <si>
    <t>el documento se encuentra en el micrositio de la pagina web de la entidad y se encuentra en el siguiente enlace 
http://www.gobiernobogota.gov.co/rendicion-de-cuentas/sites/default/files/documentos/Evaluaci%C3%B3n%20Estrategia%202019.pdf</t>
  </si>
  <si>
    <t xml:space="preserve">Se establecio que el manual de resgion de riesgos de la entidad cumple con los criterios de </t>
  </si>
  <si>
    <t>Se cuenta con los siguientes documentos desde el proceso de Servicio a la Ciuddania:
SAC-M001 Manual de Atención a la Ciudadanía
SAC-M002 Manual de Atención Incluyente</t>
  </si>
  <si>
    <t>No se tiene en cuenta para el 3er cuatrimestre</t>
  </si>
  <si>
    <t>Avance plan de adecuación y sostenibilidad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</si>
</sst>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b/>
      <sz val="11"/>
      <color theme="1"/>
      <name val="Calibri"/>
      <family val="2"/>
      <scheme val="minor"/>
    </font>
    <font>
      <sz val="11"/>
      <color theme="0"/>
      <name val="Calibri"/>
      <family val="2"/>
      <scheme val="minor"/>
    </font>
    <font>
      <b/>
      <sz val="11"/>
      <color theme="0"/>
      <name val="Berlin Sans FB Demi"/>
      <family val="2"/>
    </font>
    <font>
      <b/>
      <sz val="11"/>
      <color theme="1"/>
      <name val="Berlin Sans FB Demi"/>
      <family val="2"/>
    </font>
    <font>
      <sz val="11"/>
      <color rgb="FF9C0006"/>
      <name val="Calibri"/>
      <family val="2"/>
      <scheme val="minor"/>
    </font>
    <font>
      <sz val="11"/>
      <name val="Calibri"/>
      <family val="2"/>
      <scheme val="minor"/>
    </font>
    <font>
      <sz val="11"/>
      <color theme="1"/>
      <name val="Calibri"/>
      <family val="2"/>
      <scheme val="minor"/>
    </font>
    <font>
      <sz val="11"/>
      <color rgb="FF006100"/>
      <name val="Calibri"/>
      <family val="2"/>
      <scheme val="minor"/>
    </font>
    <font>
      <b/>
      <sz val="11"/>
      <color theme="4" tint="-0.499984740745262"/>
      <name val="Berlin Sans FB Demi"/>
      <family val="2"/>
    </font>
    <font>
      <b/>
      <sz val="11"/>
      <color rgb="FF006100"/>
      <name val="Calibri"/>
      <family val="2"/>
      <scheme val="minor"/>
    </font>
    <font>
      <sz val="11"/>
      <color theme="9" tint="0.59999389629810485"/>
      <name val="Calibri"/>
      <family val="2"/>
      <scheme val="minor"/>
    </font>
    <font>
      <sz val="10"/>
      <color theme="1"/>
      <name val="Calibri"/>
      <family val="2"/>
    </font>
    <font>
      <u/>
      <sz val="11"/>
      <color theme="10"/>
      <name val="Calibri"/>
      <family val="2"/>
      <scheme val="minor"/>
    </font>
    <font>
      <strike/>
      <sz val="11"/>
      <color rgb="FFBF8F00"/>
      <name val="Calibri"/>
      <family val="2"/>
      <scheme val="minor"/>
    </font>
    <font>
      <sz val="11"/>
      <color rgb="FFFF0000"/>
      <name val="Calibri"/>
      <family val="2"/>
      <scheme val="minor"/>
    </font>
    <font>
      <sz val="11"/>
      <color rgb="FF000000"/>
      <name val="Calibri"/>
      <family val="2"/>
      <scheme val="minor"/>
    </font>
  </fonts>
  <fills count="18">
    <fill>
      <patternFill patternType="none"/>
    </fill>
    <fill>
      <patternFill patternType="gray125"/>
    </fill>
    <fill>
      <patternFill patternType="solid">
        <fgColor theme="4"/>
      </patternFill>
    </fill>
    <fill>
      <patternFill patternType="solid">
        <fgColor rgb="FFFFC7CE"/>
      </patternFill>
    </fill>
    <fill>
      <patternFill patternType="solid">
        <fgColor theme="0"/>
        <bgColor indexed="64"/>
      </patternFill>
    </fill>
    <fill>
      <patternFill patternType="solid">
        <fgColor theme="8" tint="0.59999389629810485"/>
        <bgColor indexed="64"/>
      </patternFill>
    </fill>
    <fill>
      <patternFill patternType="lightUp">
        <bgColor theme="8" tint="0.59999389629810485"/>
      </patternFill>
    </fill>
    <fill>
      <patternFill patternType="lightUp">
        <bgColor theme="8" tint="-0.249977111117893"/>
      </patternFill>
    </fill>
    <fill>
      <patternFill patternType="solid">
        <fgColor rgb="FFC6EFCE"/>
      </patternFill>
    </fill>
    <fill>
      <patternFill patternType="solid">
        <fgColor rgb="FFFFFFCC"/>
      </patternFill>
    </fill>
    <fill>
      <patternFill patternType="solid">
        <fgColor theme="9" tint="0.59999389629810485"/>
        <bgColor indexed="64"/>
      </patternFill>
    </fill>
    <fill>
      <patternFill patternType="lightUp">
        <bgColor theme="9" tint="0.59999389629810485"/>
      </patternFill>
    </fill>
    <fill>
      <patternFill patternType="solid">
        <fgColor theme="5" tint="0.59999389629810485"/>
        <bgColor indexed="64"/>
      </patternFill>
    </fill>
    <fill>
      <patternFill patternType="solid">
        <fgColor theme="8" tint="-0.249977111117893"/>
        <bgColor indexed="64"/>
      </patternFill>
    </fill>
    <fill>
      <patternFill patternType="solid">
        <fgColor rgb="FFC6E0B4"/>
        <bgColor indexed="64"/>
      </patternFill>
    </fill>
    <fill>
      <patternFill patternType="solid">
        <fgColor rgb="FF305496"/>
        <bgColor indexed="64"/>
      </patternFill>
    </fill>
    <fill>
      <patternFill patternType="solid">
        <fgColor theme="4" tint="-0.249977111117893"/>
        <bgColor indexed="64"/>
      </patternFill>
    </fill>
    <fill>
      <patternFill patternType="solid">
        <fgColor theme="9" tint="0.39997558519241921"/>
        <bgColor indexed="64"/>
      </patternFill>
    </fill>
  </fills>
  <borders count="5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rgb="FFB2B2B2"/>
      </left>
      <right style="thin">
        <color rgb="FFB2B2B2"/>
      </right>
      <top style="thin">
        <color rgb="FFB2B2B2"/>
      </top>
      <bottom style="thin">
        <color rgb="FFB2B2B2"/>
      </bottom>
      <diagonal/>
    </border>
    <border>
      <left/>
      <right style="thin">
        <color indexed="64"/>
      </right>
      <top/>
      <bottom style="thin">
        <color indexed="64"/>
      </bottom>
      <diagonal/>
    </border>
    <border>
      <left style="thin">
        <color indexed="64"/>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thin">
        <color indexed="64"/>
      </left>
      <right/>
      <top/>
      <bottom/>
      <diagonal/>
    </border>
    <border>
      <left/>
      <right style="thin">
        <color indexed="64"/>
      </right>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rgb="FF000000"/>
      </left>
      <right style="thin">
        <color rgb="FF000000"/>
      </right>
      <top style="thin">
        <color rgb="FF000000"/>
      </top>
      <bottom style="thin">
        <color rgb="FF000000"/>
      </bottom>
      <diagonal/>
    </border>
    <border>
      <left/>
      <right/>
      <top style="medium">
        <color indexed="64"/>
      </top>
      <bottom style="thin">
        <color indexed="64"/>
      </bottom>
      <diagonal/>
    </border>
    <border>
      <left/>
      <right/>
      <top style="thin">
        <color indexed="64"/>
      </top>
      <bottom style="medium">
        <color indexed="64"/>
      </bottom>
      <diagonal/>
    </border>
    <border>
      <left/>
      <right/>
      <top style="thin">
        <color indexed="64"/>
      </top>
      <bottom style="thin">
        <color indexed="64"/>
      </bottom>
      <diagonal/>
    </border>
    <border>
      <left style="medium">
        <color indexed="64"/>
      </left>
      <right style="medium">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s>
  <cellStyleXfs count="6">
    <xf numFmtId="0" fontId="0" fillId="0" borderId="0"/>
    <xf numFmtId="0" fontId="2" fillId="2" borderId="0" applyNumberFormat="0" applyBorder="0" applyAlignment="0" applyProtection="0"/>
    <xf numFmtId="0" fontId="5" fillId="3" borderId="0" applyNumberFormat="0" applyBorder="0" applyAlignment="0" applyProtection="0"/>
    <xf numFmtId="0" fontId="8" fillId="8" borderId="0" applyNumberFormat="0" applyBorder="0" applyAlignment="0" applyProtection="0"/>
    <xf numFmtId="0" fontId="7" fillId="9" borderId="9" applyNumberFormat="0" applyFont="0" applyAlignment="0" applyProtection="0"/>
    <xf numFmtId="0" fontId="13" fillId="0" borderId="0" applyNumberFormat="0" applyFill="0" applyBorder="0" applyAlignment="0" applyProtection="0"/>
  </cellStyleXfs>
  <cellXfs count="361">
    <xf numFmtId="0" fontId="0" fillId="0" borderId="0" xfId="0"/>
    <xf numFmtId="0" fontId="0" fillId="0" borderId="1" xfId="0" applyBorder="1"/>
    <xf numFmtId="0" fontId="4" fillId="0" borderId="0" xfId="0" applyFont="1"/>
    <xf numFmtId="0" fontId="1" fillId="0" borderId="0" xfId="0" applyFont="1" applyAlignment="1">
      <alignment vertical="center"/>
    </xf>
    <xf numFmtId="0" fontId="0" fillId="0" borderId="1" xfId="0" applyBorder="1" applyAlignment="1">
      <alignment wrapText="1"/>
    </xf>
    <xf numFmtId="0" fontId="0" fillId="0" borderId="0" xfId="0" applyAlignment="1">
      <alignment horizontal="right" vertical="top"/>
    </xf>
    <xf numFmtId="0" fontId="0" fillId="0" borderId="0" xfId="0" applyAlignment="1">
      <alignment wrapText="1"/>
    </xf>
    <xf numFmtId="0" fontId="3" fillId="2" borderId="1" xfId="1" applyFont="1" applyBorder="1" applyAlignment="1">
      <alignment horizontal="center" vertical="center" wrapText="1"/>
    </xf>
    <xf numFmtId="0" fontId="0" fillId="5" borderId="1" xfId="0" applyFill="1" applyBorder="1"/>
    <xf numFmtId="0" fontId="0" fillId="5" borderId="1" xfId="0" applyFill="1" applyBorder="1" applyAlignment="1">
      <alignment wrapText="1"/>
    </xf>
    <xf numFmtId="0" fontId="0" fillId="0" borderId="1" xfId="0" applyFill="1" applyBorder="1"/>
    <xf numFmtId="0" fontId="0" fillId="0" borderId="0" xfId="0" applyFill="1"/>
    <xf numFmtId="0" fontId="3" fillId="0" borderId="1" xfId="1" applyFont="1" applyFill="1" applyBorder="1" applyAlignment="1">
      <alignment horizontal="center" vertical="center"/>
    </xf>
    <xf numFmtId="0" fontId="3" fillId="5" borderId="1" xfId="1" applyFont="1" applyFill="1" applyBorder="1" applyAlignment="1">
      <alignment horizontal="center" vertical="center"/>
    </xf>
    <xf numFmtId="0" fontId="0" fillId="6" borderId="1" xfId="0" applyFill="1" applyBorder="1"/>
    <xf numFmtId="0" fontId="0" fillId="7" borderId="1" xfId="0" applyFill="1" applyBorder="1" applyAlignment="1">
      <alignment horizontal="left" vertical="top" wrapText="1"/>
    </xf>
    <xf numFmtId="0" fontId="0" fillId="10" borderId="1" xfId="0" applyFill="1" applyBorder="1"/>
    <xf numFmtId="0" fontId="0" fillId="4" borderId="1" xfId="0" applyFill="1" applyBorder="1"/>
    <xf numFmtId="0" fontId="0" fillId="0" borderId="3" xfId="0" applyBorder="1"/>
    <xf numFmtId="0" fontId="0" fillId="11" borderId="1" xfId="0" applyFill="1" applyBorder="1"/>
    <xf numFmtId="0" fontId="0" fillId="0" borderId="15" xfId="0" applyBorder="1"/>
    <xf numFmtId="0" fontId="0" fillId="0" borderId="16" xfId="0" applyBorder="1"/>
    <xf numFmtId="0" fontId="0" fillId="0" borderId="15" xfId="0" applyBorder="1" applyAlignment="1">
      <alignment horizontal="left" vertical="top" wrapText="1"/>
    </xf>
    <xf numFmtId="0" fontId="0" fillId="5" borderId="16" xfId="0" applyFill="1" applyBorder="1"/>
    <xf numFmtId="0" fontId="0" fillId="0" borderId="16" xfId="0" applyFill="1" applyBorder="1"/>
    <xf numFmtId="0" fontId="0" fillId="0" borderId="15" xfId="0" applyFill="1" applyBorder="1" applyAlignment="1">
      <alignment horizontal="left" vertical="top" wrapText="1"/>
    </xf>
    <xf numFmtId="0" fontId="0" fillId="5" borderId="15" xfId="0" applyFill="1" applyBorder="1"/>
    <xf numFmtId="0" fontId="0" fillId="0" borderId="15" xfId="0" applyFill="1" applyBorder="1"/>
    <xf numFmtId="0" fontId="0" fillId="0" borderId="18" xfId="0" applyBorder="1" applyAlignment="1">
      <alignment wrapText="1"/>
    </xf>
    <xf numFmtId="0" fontId="0" fillId="4" borderId="16" xfId="0" applyFill="1" applyBorder="1"/>
    <xf numFmtId="0" fontId="3" fillId="2" borderId="8" xfId="1" applyFont="1" applyBorder="1" applyAlignment="1">
      <alignment horizontal="center" vertical="center" wrapText="1"/>
    </xf>
    <xf numFmtId="0" fontId="3" fillId="2" borderId="23" xfId="1" applyFont="1" applyBorder="1" applyAlignment="1">
      <alignment horizontal="center" vertical="center"/>
    </xf>
    <xf numFmtId="0" fontId="0" fillId="0" borderId="12" xfId="0" applyBorder="1"/>
    <xf numFmtId="0" fontId="0" fillId="0" borderId="13" xfId="0" applyBorder="1"/>
    <xf numFmtId="0" fontId="0" fillId="5" borderId="13" xfId="0" applyFill="1" applyBorder="1"/>
    <xf numFmtId="0" fontId="0" fillId="0" borderId="14" xfId="0" applyBorder="1"/>
    <xf numFmtId="0" fontId="0" fillId="0" borderId="17" xfId="0" applyBorder="1"/>
    <xf numFmtId="0" fontId="0" fillId="0" borderId="18" xfId="0" applyBorder="1"/>
    <xf numFmtId="0" fontId="0" fillId="10" borderId="18" xfId="0" applyFill="1" applyBorder="1"/>
    <xf numFmtId="0" fontId="0" fillId="0" borderId="19" xfId="0" applyBorder="1"/>
    <xf numFmtId="0" fontId="0" fillId="0" borderId="22" xfId="0" applyBorder="1"/>
    <xf numFmtId="0" fontId="0" fillId="0" borderId="8" xfId="0" applyBorder="1"/>
    <xf numFmtId="0" fontId="0" fillId="10" borderId="8" xfId="0" applyFill="1" applyBorder="1"/>
    <xf numFmtId="0" fontId="0" fillId="10" borderId="23" xfId="0" applyFill="1" applyBorder="1"/>
    <xf numFmtId="0" fontId="0" fillId="0" borderId="23" xfId="0" applyBorder="1"/>
    <xf numFmtId="0" fontId="0" fillId="5" borderId="12" xfId="0" applyFill="1" applyBorder="1"/>
    <xf numFmtId="0" fontId="9" fillId="5" borderId="14" xfId="1" applyFont="1" applyFill="1" applyBorder="1" applyAlignment="1">
      <alignment horizontal="center" vertical="center"/>
    </xf>
    <xf numFmtId="0" fontId="9" fillId="10" borderId="19" xfId="1" applyFont="1" applyFill="1" applyBorder="1" applyAlignment="1">
      <alignment horizontal="center" vertical="center"/>
    </xf>
    <xf numFmtId="0" fontId="0" fillId="5" borderId="14" xfId="0" applyFill="1" applyBorder="1"/>
    <xf numFmtId="0" fontId="0" fillId="4" borderId="22" xfId="0" applyFill="1" applyBorder="1"/>
    <xf numFmtId="0" fontId="0" fillId="4" borderId="8" xfId="0" applyFill="1" applyBorder="1"/>
    <xf numFmtId="0" fontId="0" fillId="4" borderId="23" xfId="0" applyFill="1" applyBorder="1"/>
    <xf numFmtId="0" fontId="0" fillId="4" borderId="18" xfId="0" applyFill="1" applyBorder="1"/>
    <xf numFmtId="0" fontId="0" fillId="4" borderId="19" xfId="0" applyFill="1" applyBorder="1"/>
    <xf numFmtId="0" fontId="0" fillId="11" borderId="1" xfId="0" applyFill="1" applyBorder="1" applyAlignment="1">
      <alignment horizontal="left" vertical="top" wrapText="1"/>
    </xf>
    <xf numFmtId="0" fontId="0" fillId="10" borderId="15" xfId="0" applyFill="1" applyBorder="1"/>
    <xf numFmtId="0" fontId="12" fillId="0" borderId="1" xfId="0" applyFont="1" applyBorder="1" applyAlignment="1">
      <alignment horizontal="left" vertical="center" wrapText="1"/>
    </xf>
    <xf numFmtId="0" fontId="0" fillId="4" borderId="1" xfId="0" applyFill="1" applyBorder="1" applyAlignment="1">
      <alignment wrapText="1"/>
    </xf>
    <xf numFmtId="0" fontId="3" fillId="4" borderId="1" xfId="1" applyFont="1" applyFill="1" applyBorder="1" applyAlignment="1">
      <alignment horizontal="center" vertical="center"/>
    </xf>
    <xf numFmtId="0" fontId="9" fillId="10" borderId="23" xfId="1" applyFont="1" applyFill="1" applyBorder="1" applyAlignment="1">
      <alignment horizontal="center" vertical="center"/>
    </xf>
    <xf numFmtId="0" fontId="0" fillId="4" borderId="18" xfId="0" applyFill="1" applyBorder="1" applyAlignment="1">
      <alignment wrapText="1"/>
    </xf>
    <xf numFmtId="0" fontId="12" fillId="10" borderId="1" xfId="0" applyFont="1" applyFill="1" applyBorder="1" applyAlignment="1">
      <alignment horizontal="left" vertical="center" wrapText="1"/>
    </xf>
    <xf numFmtId="0" fontId="0" fillId="13" borderId="1" xfId="0" applyFill="1" applyBorder="1"/>
    <xf numFmtId="0" fontId="0" fillId="10" borderId="1" xfId="0" applyFill="1" applyBorder="1" applyAlignment="1">
      <alignment wrapText="1"/>
    </xf>
    <xf numFmtId="0" fontId="3" fillId="10" borderId="1" xfId="1" applyFont="1" applyFill="1" applyBorder="1" applyAlignment="1">
      <alignment horizontal="center" vertical="center"/>
    </xf>
    <xf numFmtId="0" fontId="3" fillId="2" borderId="6" xfId="1" applyFont="1" applyBorder="1" applyAlignment="1">
      <alignment horizontal="center" vertical="center" wrapText="1"/>
    </xf>
    <xf numFmtId="0" fontId="3" fillId="2" borderId="0" xfId="1" applyFont="1" applyBorder="1" applyAlignment="1">
      <alignment horizontal="center" vertical="center" wrapText="1"/>
    </xf>
    <xf numFmtId="0" fontId="3" fillId="2" borderId="34" xfId="1" applyFont="1" applyBorder="1" applyAlignment="1">
      <alignment horizontal="center" vertical="center" wrapText="1"/>
    </xf>
    <xf numFmtId="0" fontId="9" fillId="5" borderId="16" xfId="1" applyFont="1" applyFill="1" applyBorder="1" applyAlignment="1">
      <alignment horizontal="center" vertical="center"/>
    </xf>
    <xf numFmtId="0" fontId="9" fillId="10" borderId="23" xfId="1" applyFont="1" applyFill="1" applyBorder="1" applyAlignment="1">
      <alignment horizontal="center" vertical="center" wrapText="1"/>
    </xf>
    <xf numFmtId="9" fontId="9" fillId="10" borderId="19" xfId="1" applyNumberFormat="1" applyFont="1" applyFill="1" applyBorder="1" applyAlignment="1">
      <alignment horizontal="center" vertical="center" wrapText="1"/>
    </xf>
    <xf numFmtId="9" fontId="9" fillId="10" borderId="23" xfId="1" applyNumberFormat="1" applyFont="1" applyFill="1" applyBorder="1" applyAlignment="1">
      <alignment horizontal="center" vertical="center" wrapText="1"/>
    </xf>
    <xf numFmtId="0" fontId="9" fillId="10" borderId="16" xfId="1" applyFont="1" applyFill="1" applyBorder="1" applyAlignment="1">
      <alignment horizontal="center" vertical="center" wrapText="1"/>
    </xf>
    <xf numFmtId="9" fontId="9" fillId="10" borderId="16" xfId="1" applyNumberFormat="1" applyFont="1" applyFill="1" applyBorder="1" applyAlignment="1">
      <alignment horizontal="center" vertical="center" wrapText="1"/>
    </xf>
    <xf numFmtId="0" fontId="3" fillId="2" borderId="16" xfId="1" applyFont="1" applyBorder="1" applyAlignment="1">
      <alignment horizontal="center" vertical="center"/>
    </xf>
    <xf numFmtId="0" fontId="11" fillId="10" borderId="18" xfId="0" applyFont="1" applyFill="1" applyBorder="1"/>
    <xf numFmtId="0" fontId="0" fillId="10" borderId="16" xfId="0" applyFill="1" applyBorder="1"/>
    <xf numFmtId="0" fontId="11" fillId="10" borderId="19" xfId="0" applyFont="1" applyFill="1" applyBorder="1"/>
    <xf numFmtId="0" fontId="0" fillId="4" borderId="15" xfId="0" applyFill="1" applyBorder="1"/>
    <xf numFmtId="0" fontId="0" fillId="4" borderId="17" xfId="0" applyFill="1" applyBorder="1"/>
    <xf numFmtId="0" fontId="9" fillId="5" borderId="3" xfId="1" applyFont="1" applyFill="1" applyBorder="1" applyAlignment="1">
      <alignment horizontal="center" vertical="center"/>
    </xf>
    <xf numFmtId="0" fontId="9" fillId="10" borderId="3" xfId="1" applyFont="1" applyFill="1" applyBorder="1" applyAlignment="1">
      <alignment horizontal="center" vertical="center" wrapText="1"/>
    </xf>
    <xf numFmtId="9" fontId="9" fillId="10" borderId="3" xfId="1" applyNumberFormat="1" applyFont="1" applyFill="1" applyBorder="1" applyAlignment="1">
      <alignment horizontal="center" vertical="center" wrapText="1"/>
    </xf>
    <xf numFmtId="0" fontId="0" fillId="10" borderId="19" xfId="0" applyFill="1" applyBorder="1"/>
    <xf numFmtId="0" fontId="12" fillId="10" borderId="16" xfId="0" applyFont="1" applyFill="1" applyBorder="1" applyAlignment="1">
      <alignment horizontal="left" vertical="center" wrapText="1"/>
    </xf>
    <xf numFmtId="0" fontId="0" fillId="13" borderId="16" xfId="0" applyFill="1" applyBorder="1"/>
    <xf numFmtId="0" fontId="12" fillId="0" borderId="15" xfId="0" applyFont="1" applyBorder="1" applyAlignment="1">
      <alignment horizontal="left" vertical="center" wrapText="1"/>
    </xf>
    <xf numFmtId="0" fontId="12" fillId="0" borderId="16" xfId="0" applyFont="1" applyBorder="1" applyAlignment="1">
      <alignment horizontal="left" vertical="center" wrapText="1"/>
    </xf>
    <xf numFmtId="0" fontId="0" fillId="13" borderId="15" xfId="0" applyFill="1" applyBorder="1"/>
    <xf numFmtId="0" fontId="0" fillId="0" borderId="15" xfId="0" applyBorder="1" applyAlignment="1">
      <alignment wrapText="1"/>
    </xf>
    <xf numFmtId="0" fontId="0" fillId="5" borderId="16" xfId="0" applyFill="1" applyBorder="1" applyAlignment="1">
      <alignment wrapText="1"/>
    </xf>
    <xf numFmtId="0" fontId="0" fillId="10" borderId="16" xfId="0" applyFill="1" applyBorder="1" applyAlignment="1">
      <alignment wrapText="1"/>
    </xf>
    <xf numFmtId="0" fontId="0" fillId="0" borderId="16" xfId="0" applyBorder="1" applyAlignment="1">
      <alignment wrapText="1"/>
    </xf>
    <xf numFmtId="0" fontId="0" fillId="0" borderId="17" xfId="0" applyBorder="1" applyAlignment="1">
      <alignment wrapText="1"/>
    </xf>
    <xf numFmtId="0" fontId="0" fillId="0" borderId="19" xfId="0" applyBorder="1" applyAlignment="1">
      <alignment wrapText="1"/>
    </xf>
    <xf numFmtId="0" fontId="0" fillId="5" borderId="15" xfId="0" applyFill="1" applyBorder="1" applyAlignment="1">
      <alignment wrapText="1"/>
    </xf>
    <xf numFmtId="0" fontId="0" fillId="4" borderId="15" xfId="0" applyFill="1" applyBorder="1" applyAlignment="1">
      <alignment wrapText="1"/>
    </xf>
    <xf numFmtId="0" fontId="0" fillId="4" borderId="16" xfId="0" applyFill="1" applyBorder="1" applyAlignment="1">
      <alignment wrapText="1"/>
    </xf>
    <xf numFmtId="0" fontId="0" fillId="4" borderId="19" xfId="0" applyFill="1" applyBorder="1" applyAlignment="1">
      <alignment wrapText="1"/>
    </xf>
    <xf numFmtId="0" fontId="0" fillId="4" borderId="17" xfId="0" applyFill="1" applyBorder="1" applyAlignment="1">
      <alignment wrapText="1"/>
    </xf>
    <xf numFmtId="0" fontId="3" fillId="0" borderId="15" xfId="1" applyFont="1" applyFill="1" applyBorder="1" applyAlignment="1">
      <alignment horizontal="center" vertical="center"/>
    </xf>
    <xf numFmtId="0" fontId="3" fillId="5" borderId="16" xfId="1" applyFont="1" applyFill="1" applyBorder="1" applyAlignment="1">
      <alignment horizontal="center" vertical="center"/>
    </xf>
    <xf numFmtId="0" fontId="3" fillId="10" borderId="16" xfId="1" applyFont="1" applyFill="1" applyBorder="1" applyAlignment="1">
      <alignment horizontal="center" vertical="center"/>
    </xf>
    <xf numFmtId="0" fontId="0" fillId="10" borderId="18" xfId="0" applyFill="1" applyBorder="1" applyAlignment="1">
      <alignment wrapText="1"/>
    </xf>
    <xf numFmtId="0" fontId="3" fillId="5" borderId="15" xfId="1" applyFont="1" applyFill="1" applyBorder="1" applyAlignment="1">
      <alignment horizontal="center" vertical="center"/>
    </xf>
    <xf numFmtId="0" fontId="3" fillId="4" borderId="15" xfId="1" applyFont="1" applyFill="1" applyBorder="1" applyAlignment="1">
      <alignment horizontal="center" vertical="center"/>
    </xf>
    <xf numFmtId="0" fontId="3" fillId="4" borderId="16" xfId="1" applyFont="1" applyFill="1" applyBorder="1" applyAlignment="1">
      <alignment horizontal="center" vertical="center"/>
    </xf>
    <xf numFmtId="0" fontId="9" fillId="10" borderId="29" xfId="1" applyFont="1" applyFill="1" applyBorder="1" applyAlignment="1">
      <alignment horizontal="center" vertical="center" wrapText="1"/>
    </xf>
    <xf numFmtId="0" fontId="0" fillId="0" borderId="0" xfId="0" applyBorder="1"/>
    <xf numFmtId="0" fontId="0" fillId="4" borderId="0" xfId="0" applyFill="1" applyBorder="1"/>
    <xf numFmtId="0" fontId="0" fillId="0" borderId="39" xfId="0" applyBorder="1"/>
    <xf numFmtId="9" fontId="3" fillId="13" borderId="35" xfId="1" applyNumberFormat="1" applyFont="1" applyFill="1" applyBorder="1" applyAlignment="1">
      <alignment horizontal="center" vertical="center" wrapText="1"/>
    </xf>
    <xf numFmtId="9" fontId="3" fillId="13" borderId="39" xfId="1" applyNumberFormat="1" applyFont="1" applyFill="1" applyBorder="1" applyAlignment="1">
      <alignment horizontal="center" vertical="center"/>
    </xf>
    <xf numFmtId="0" fontId="0" fillId="0" borderId="0" xfId="0" applyBorder="1" applyAlignment="1">
      <alignment wrapText="1"/>
    </xf>
    <xf numFmtId="0" fontId="0" fillId="4" borderId="0" xfId="0" applyFill="1" applyBorder="1" applyAlignment="1">
      <alignment wrapText="1"/>
    </xf>
    <xf numFmtId="0" fontId="0" fillId="10" borderId="0" xfId="0" applyFill="1" applyBorder="1" applyAlignment="1">
      <alignment wrapText="1"/>
    </xf>
    <xf numFmtId="0" fontId="0" fillId="0" borderId="0" xfId="0" applyBorder="1" applyAlignment="1">
      <alignment horizontal="left" vertical="top"/>
    </xf>
    <xf numFmtId="0" fontId="0" fillId="0" borderId="0" xfId="0" applyFill="1" applyBorder="1" applyAlignment="1">
      <alignment horizontal="left" vertical="top" wrapText="1"/>
    </xf>
    <xf numFmtId="0" fontId="0" fillId="0" borderId="0" xfId="0" applyBorder="1" applyAlignment="1">
      <alignment horizontal="left" vertical="top" wrapText="1"/>
    </xf>
    <xf numFmtId="0" fontId="3" fillId="0" borderId="0" xfId="1" applyFont="1" applyFill="1" applyBorder="1" applyAlignment="1">
      <alignment horizontal="center" vertical="center" wrapText="1"/>
    </xf>
    <xf numFmtId="0" fontId="0" fillId="0" borderId="0" xfId="0" applyFill="1" applyBorder="1" applyAlignment="1">
      <alignment wrapText="1"/>
    </xf>
    <xf numFmtId="0" fontId="0" fillId="14" borderId="8" xfId="0" applyFill="1" applyBorder="1"/>
    <xf numFmtId="0" fontId="0" fillId="14" borderId="18" xfId="0" applyFill="1" applyBorder="1"/>
    <xf numFmtId="0" fontId="0" fillId="14" borderId="19" xfId="0" applyFill="1" applyBorder="1"/>
    <xf numFmtId="0" fontId="0" fillId="14" borderId="17" xfId="0" applyFill="1" applyBorder="1"/>
    <xf numFmtId="0" fontId="0" fillId="14" borderId="15" xfId="0" applyFill="1" applyBorder="1" applyAlignment="1">
      <alignment wrapText="1"/>
    </xf>
    <xf numFmtId="0" fontId="0" fillId="14" borderId="1" xfId="0" applyFill="1" applyBorder="1" applyAlignment="1">
      <alignment wrapText="1"/>
    </xf>
    <xf numFmtId="0" fontId="0" fillId="14" borderId="16" xfId="0" applyFill="1" applyBorder="1" applyAlignment="1">
      <alignment wrapText="1"/>
    </xf>
    <xf numFmtId="0" fontId="0" fillId="14" borderId="15" xfId="0" applyFill="1" applyBorder="1"/>
    <xf numFmtId="0" fontId="0" fillId="14" borderId="1" xfId="0" applyFill="1" applyBorder="1"/>
    <xf numFmtId="0" fontId="0" fillId="14" borderId="16" xfId="0" applyFill="1" applyBorder="1"/>
    <xf numFmtId="0" fontId="0" fillId="15" borderId="1" xfId="0" applyFill="1" applyBorder="1"/>
    <xf numFmtId="0" fontId="0" fillId="15" borderId="16" xfId="0" applyFill="1" applyBorder="1"/>
    <xf numFmtId="0" fontId="12" fillId="14" borderId="15" xfId="0" applyFont="1" applyFill="1" applyBorder="1" applyAlignment="1">
      <alignment horizontal="left" vertical="center" wrapText="1"/>
    </xf>
    <xf numFmtId="0" fontId="12" fillId="14" borderId="1" xfId="0" applyFont="1" applyFill="1" applyBorder="1" applyAlignment="1">
      <alignment horizontal="left" vertical="center" wrapText="1"/>
    </xf>
    <xf numFmtId="0" fontId="12" fillId="14" borderId="16" xfId="0" applyFont="1" applyFill="1" applyBorder="1" applyAlignment="1">
      <alignment horizontal="left" vertical="center" wrapText="1"/>
    </xf>
    <xf numFmtId="0" fontId="0" fillId="14" borderId="18" xfId="0" applyFill="1" applyBorder="1" applyAlignment="1">
      <alignment wrapText="1"/>
    </xf>
    <xf numFmtId="0" fontId="3" fillId="14" borderId="15" xfId="1" applyFont="1" applyFill="1" applyBorder="1" applyAlignment="1">
      <alignment horizontal="center" vertical="center"/>
    </xf>
    <xf numFmtId="0" fontId="3" fillId="14" borderId="1" xfId="1" applyFont="1" applyFill="1" applyBorder="1" applyAlignment="1">
      <alignment horizontal="center" vertical="center"/>
    </xf>
    <xf numFmtId="0" fontId="3" fillId="14" borderId="16" xfId="1" applyFont="1" applyFill="1" applyBorder="1" applyAlignment="1">
      <alignment horizontal="center" vertical="center"/>
    </xf>
    <xf numFmtId="0" fontId="0" fillId="16" borderId="1" xfId="0" applyFill="1" applyBorder="1"/>
    <xf numFmtId="0" fontId="0" fillId="16" borderId="15" xfId="0" applyFill="1" applyBorder="1"/>
    <xf numFmtId="0" fontId="0" fillId="17" borderId="15" xfId="0" applyFill="1" applyBorder="1"/>
    <xf numFmtId="0" fontId="0" fillId="17" borderId="1" xfId="0" applyFill="1" applyBorder="1"/>
    <xf numFmtId="0" fontId="0" fillId="17" borderId="16" xfId="0" applyFill="1" applyBorder="1"/>
    <xf numFmtId="0" fontId="0" fillId="16" borderId="16" xfId="0" applyFill="1" applyBorder="1"/>
    <xf numFmtId="0" fontId="0" fillId="10" borderId="17" xfId="0" applyFill="1" applyBorder="1"/>
    <xf numFmtId="0" fontId="0" fillId="16" borderId="1" xfId="0" applyFill="1" applyBorder="1" applyAlignment="1">
      <alignment wrapText="1"/>
    </xf>
    <xf numFmtId="0" fontId="0" fillId="16" borderId="16" xfId="0" applyFill="1" applyBorder="1" applyAlignment="1">
      <alignment wrapText="1"/>
    </xf>
    <xf numFmtId="0" fontId="0" fillId="16" borderId="15" xfId="0" applyFill="1" applyBorder="1" applyAlignment="1">
      <alignment wrapText="1"/>
    </xf>
    <xf numFmtId="0" fontId="3" fillId="10" borderId="15" xfId="1" applyFont="1" applyFill="1" applyBorder="1" applyAlignment="1">
      <alignment horizontal="center" vertical="center"/>
    </xf>
    <xf numFmtId="0" fontId="0" fillId="10" borderId="17" xfId="0" applyFill="1" applyBorder="1" applyAlignment="1">
      <alignment wrapText="1"/>
    </xf>
    <xf numFmtId="0" fontId="3" fillId="2" borderId="33" xfId="1" applyFont="1" applyBorder="1" applyAlignment="1">
      <alignment horizontal="center" vertical="center"/>
    </xf>
    <xf numFmtId="0" fontId="3" fillId="2" borderId="13" xfId="1" applyFont="1" applyBorder="1" applyAlignment="1">
      <alignment horizontal="center" vertical="center"/>
    </xf>
    <xf numFmtId="0" fontId="0" fillId="0" borderId="1" xfId="0" applyBorder="1" applyAlignment="1">
      <alignment horizontal="left" vertical="top" wrapText="1"/>
    </xf>
    <xf numFmtId="0" fontId="0" fillId="0" borderId="15" xfId="0" applyBorder="1" applyAlignment="1">
      <alignment horizontal="left" vertical="top"/>
    </xf>
    <xf numFmtId="0" fontId="0" fillId="0" borderId="1" xfId="0" applyFill="1" applyBorder="1" applyAlignment="1">
      <alignment horizontal="left" vertical="top" wrapText="1"/>
    </xf>
    <xf numFmtId="0" fontId="3" fillId="2" borderId="15" xfId="1" applyFont="1" applyBorder="1" applyAlignment="1">
      <alignment horizontal="center" vertical="center"/>
    </xf>
    <xf numFmtId="0" fontId="3" fillId="2" borderId="1" xfId="1" applyFont="1" applyBorder="1" applyAlignment="1">
      <alignment horizontal="center" vertical="center"/>
    </xf>
    <xf numFmtId="0" fontId="3" fillId="2" borderId="22" xfId="1" applyFont="1" applyBorder="1" applyAlignment="1">
      <alignment horizontal="center" vertical="center"/>
    </xf>
    <xf numFmtId="0" fontId="3" fillId="2" borderId="8" xfId="1" applyFont="1" applyBorder="1" applyAlignment="1">
      <alignment horizontal="center" vertical="center"/>
    </xf>
    <xf numFmtId="0" fontId="3" fillId="2" borderId="5" xfId="1" applyFont="1" applyBorder="1" applyAlignment="1">
      <alignment horizontal="center" vertical="center"/>
    </xf>
    <xf numFmtId="0" fontId="0" fillId="0" borderId="1" xfId="0" applyBorder="1" applyAlignment="1">
      <alignment horizontal="left" vertical="top"/>
    </xf>
    <xf numFmtId="0" fontId="9" fillId="5" borderId="45" xfId="1" applyFont="1" applyFill="1" applyBorder="1" applyAlignment="1">
      <alignment horizontal="center" vertical="center"/>
    </xf>
    <xf numFmtId="9" fontId="9" fillId="10" borderId="46" xfId="1" applyNumberFormat="1" applyFont="1" applyFill="1" applyBorder="1" applyAlignment="1">
      <alignment horizontal="center" vertical="center" wrapText="1"/>
    </xf>
    <xf numFmtId="9" fontId="9" fillId="10" borderId="6" xfId="1" applyNumberFormat="1" applyFont="1" applyFill="1" applyBorder="1" applyAlignment="1">
      <alignment horizontal="center" vertical="center" wrapText="1"/>
    </xf>
    <xf numFmtId="9" fontId="9" fillId="10" borderId="6" xfId="1" applyNumberFormat="1" applyFont="1" applyFill="1" applyBorder="1" applyAlignment="1">
      <alignment horizontal="center" vertical="center"/>
    </xf>
    <xf numFmtId="9" fontId="9" fillId="10" borderId="46" xfId="1" applyNumberFormat="1" applyFont="1" applyFill="1" applyBorder="1" applyAlignment="1">
      <alignment horizontal="center" vertical="center"/>
    </xf>
    <xf numFmtId="9" fontId="3" fillId="13" borderId="0" xfId="1" applyNumberFormat="1" applyFont="1" applyFill="1" applyBorder="1" applyAlignment="1">
      <alignment horizontal="center" vertical="center"/>
    </xf>
    <xf numFmtId="0" fontId="3" fillId="2" borderId="33" xfId="1" applyFont="1" applyBorder="1" applyAlignment="1">
      <alignment horizontal="center" vertical="center" wrapText="1"/>
    </xf>
    <xf numFmtId="0" fontId="9" fillId="10" borderId="47" xfId="1" applyFont="1" applyFill="1" applyBorder="1" applyAlignment="1">
      <alignment horizontal="center" vertical="center" wrapText="1"/>
    </xf>
    <xf numFmtId="0" fontId="9" fillId="5" borderId="47" xfId="1" applyFont="1" applyFill="1" applyBorder="1" applyAlignment="1">
      <alignment horizontal="center" vertical="center"/>
    </xf>
    <xf numFmtId="9" fontId="9" fillId="10" borderId="47" xfId="1" applyNumberFormat="1" applyFont="1" applyFill="1" applyBorder="1" applyAlignment="1">
      <alignment horizontal="center" vertical="center" wrapText="1"/>
    </xf>
    <xf numFmtId="0" fontId="9" fillId="10" borderId="46" xfId="1" applyFont="1" applyFill="1" applyBorder="1" applyAlignment="1">
      <alignment horizontal="center" vertical="center" wrapText="1"/>
    </xf>
    <xf numFmtId="0" fontId="9" fillId="10" borderId="11" xfId="1" applyFont="1" applyFill="1" applyBorder="1" applyAlignment="1">
      <alignment horizontal="center" vertical="center" wrapText="1"/>
    </xf>
    <xf numFmtId="0" fontId="9" fillId="5" borderId="26" xfId="1" applyFont="1" applyFill="1" applyBorder="1" applyAlignment="1">
      <alignment horizontal="center" vertical="center"/>
    </xf>
    <xf numFmtId="9" fontId="9" fillId="10" borderId="29" xfId="1" applyNumberFormat="1" applyFont="1" applyFill="1" applyBorder="1" applyAlignment="1">
      <alignment horizontal="center" vertical="center" wrapText="1"/>
    </xf>
    <xf numFmtId="9" fontId="9" fillId="10" borderId="11" xfId="1" applyNumberFormat="1" applyFont="1" applyFill="1" applyBorder="1" applyAlignment="1">
      <alignment horizontal="center" vertical="center" wrapText="1"/>
    </xf>
    <xf numFmtId="9" fontId="9" fillId="10" borderId="11" xfId="1" applyNumberFormat="1" applyFont="1" applyFill="1" applyBorder="1" applyAlignment="1">
      <alignment horizontal="center" vertical="center"/>
    </xf>
    <xf numFmtId="9" fontId="9" fillId="10" borderId="29" xfId="1" applyNumberFormat="1" applyFont="1" applyFill="1" applyBorder="1" applyAlignment="1">
      <alignment horizontal="center" vertical="center"/>
    </xf>
    <xf numFmtId="9" fontId="3" fillId="13" borderId="40" xfId="1" applyNumberFormat="1" applyFont="1" applyFill="1" applyBorder="1" applyAlignment="1">
      <alignment horizontal="center" vertical="center" wrapText="1"/>
    </xf>
    <xf numFmtId="9" fontId="3" fillId="13" borderId="42" xfId="1" applyNumberFormat="1" applyFont="1" applyFill="1" applyBorder="1" applyAlignment="1">
      <alignment horizontal="center" vertical="center" wrapText="1"/>
    </xf>
    <xf numFmtId="0" fontId="9" fillId="5" borderId="50" xfId="1" applyFont="1" applyFill="1" applyBorder="1" applyAlignment="1">
      <alignment horizontal="center" vertical="center"/>
    </xf>
    <xf numFmtId="0" fontId="9" fillId="10" borderId="51" xfId="1" applyFont="1" applyFill="1" applyBorder="1" applyAlignment="1">
      <alignment horizontal="center" vertical="center" wrapText="1"/>
    </xf>
    <xf numFmtId="9" fontId="9" fillId="10" borderId="52" xfId="1" applyNumberFormat="1" applyFont="1" applyFill="1" applyBorder="1" applyAlignment="1">
      <alignment horizontal="center" vertical="center" wrapText="1"/>
    </xf>
    <xf numFmtId="9" fontId="9" fillId="10" borderId="51" xfId="1" applyNumberFormat="1" applyFont="1" applyFill="1" applyBorder="1" applyAlignment="1">
      <alignment horizontal="center" vertical="center" wrapText="1"/>
    </xf>
    <xf numFmtId="9" fontId="9" fillId="10" borderId="51" xfId="1" applyNumberFormat="1" applyFont="1" applyFill="1" applyBorder="1" applyAlignment="1">
      <alignment horizontal="center" vertical="center"/>
    </xf>
    <xf numFmtId="9" fontId="9" fillId="10" borderId="52" xfId="1" applyNumberFormat="1" applyFont="1" applyFill="1" applyBorder="1" applyAlignment="1">
      <alignment horizontal="center" vertical="center"/>
    </xf>
    <xf numFmtId="9" fontId="3" fillId="13" borderId="48" xfId="1" applyNumberFormat="1" applyFont="1" applyFill="1" applyBorder="1" applyAlignment="1">
      <alignment horizontal="center" vertical="center"/>
    </xf>
    <xf numFmtId="0" fontId="3" fillId="2" borderId="53" xfId="1" applyFont="1" applyBorder="1" applyAlignment="1">
      <alignment horizontal="center" vertical="center" wrapText="1"/>
    </xf>
    <xf numFmtId="0" fontId="9" fillId="5" borderId="54" xfId="1" applyFont="1" applyFill="1" applyBorder="1" applyAlignment="1">
      <alignment horizontal="center" vertical="center"/>
    </xf>
    <xf numFmtId="0" fontId="9" fillId="10" borderId="54" xfId="1" applyFont="1" applyFill="1" applyBorder="1" applyAlignment="1">
      <alignment horizontal="center" vertical="center" wrapText="1"/>
    </xf>
    <xf numFmtId="9" fontId="9" fillId="10" borderId="54" xfId="1" applyNumberFormat="1" applyFont="1" applyFill="1" applyBorder="1" applyAlignment="1">
      <alignment horizontal="center" vertical="center" wrapText="1"/>
    </xf>
    <xf numFmtId="0" fontId="3" fillId="2" borderId="48" xfId="1" applyFont="1" applyBorder="1" applyAlignment="1">
      <alignment horizontal="center" vertical="center" wrapText="1"/>
    </xf>
    <xf numFmtId="0" fontId="3" fillId="2" borderId="51" xfId="1" applyFont="1" applyBorder="1" applyAlignment="1">
      <alignment horizontal="center" vertical="center" wrapText="1"/>
    </xf>
    <xf numFmtId="0" fontId="9" fillId="10" borderId="52" xfId="1" applyFont="1" applyFill="1" applyBorder="1" applyAlignment="1">
      <alignment horizontal="center" vertical="center" wrapText="1"/>
    </xf>
    <xf numFmtId="0" fontId="15" fillId="4" borderId="54" xfId="0" applyFont="1" applyFill="1" applyBorder="1" applyAlignment="1">
      <alignment vertical="center" wrapText="1"/>
    </xf>
    <xf numFmtId="0" fontId="15" fillId="0" borderId="54" xfId="0" applyFont="1" applyFill="1" applyBorder="1" applyAlignment="1">
      <alignment vertical="center" wrapText="1"/>
    </xf>
    <xf numFmtId="0" fontId="16" fillId="0" borderId="54" xfId="0" applyFont="1" applyFill="1" applyBorder="1" applyAlignment="1">
      <alignment vertical="center" wrapText="1"/>
    </xf>
    <xf numFmtId="0" fontId="15" fillId="14" borderId="54" xfId="0" applyFont="1" applyFill="1" applyBorder="1" applyAlignment="1">
      <alignment vertical="center" wrapText="1"/>
    </xf>
    <xf numFmtId="0" fontId="0" fillId="0" borderId="15" xfId="0" applyFont="1" applyBorder="1" applyAlignment="1">
      <alignment vertical="center"/>
    </xf>
    <xf numFmtId="0" fontId="0" fillId="0" borderId="1" xfId="0" applyFont="1" applyBorder="1" applyAlignment="1">
      <alignment vertical="center"/>
    </xf>
    <xf numFmtId="0" fontId="0" fillId="0" borderId="3" xfId="0" applyFont="1" applyBorder="1" applyAlignment="1">
      <alignment vertical="center"/>
    </xf>
    <xf numFmtId="0" fontId="0" fillId="0" borderId="17" xfId="0" applyFont="1" applyBorder="1" applyAlignment="1">
      <alignment vertical="center"/>
    </xf>
    <xf numFmtId="0" fontId="0" fillId="0" borderId="29" xfId="0" applyFont="1" applyBorder="1" applyAlignment="1">
      <alignment vertical="center"/>
    </xf>
    <xf numFmtId="0" fontId="0" fillId="0" borderId="12" xfId="0" applyFont="1" applyBorder="1" applyAlignment="1">
      <alignment vertical="center"/>
    </xf>
    <xf numFmtId="0" fontId="0" fillId="0" borderId="1" xfId="0" applyFont="1" applyBorder="1" applyAlignment="1">
      <alignment vertical="center" wrapText="1"/>
    </xf>
    <xf numFmtId="0" fontId="0" fillId="0" borderId="22" xfId="0" applyFont="1" applyBorder="1" applyAlignment="1">
      <alignment vertical="center"/>
    </xf>
    <xf numFmtId="0" fontId="0" fillId="0" borderId="38" xfId="0" applyFont="1" applyBorder="1" applyAlignment="1">
      <alignment vertical="center"/>
    </xf>
    <xf numFmtId="0" fontId="0" fillId="0" borderId="54" xfId="0" applyFont="1" applyBorder="1" applyAlignment="1">
      <alignment vertical="center"/>
    </xf>
    <xf numFmtId="0" fontId="0" fillId="0" borderId="4" xfId="0" applyFont="1" applyBorder="1" applyAlignment="1">
      <alignment vertical="center" wrapText="1"/>
    </xf>
    <xf numFmtId="0" fontId="0" fillId="0" borderId="8" xfId="0" applyFont="1" applyBorder="1" applyAlignment="1">
      <alignment vertical="center"/>
    </xf>
    <xf numFmtId="0" fontId="0" fillId="0" borderId="44" xfId="0" applyFont="1" applyBorder="1" applyAlignment="1">
      <alignment vertical="center" wrapText="1"/>
    </xf>
    <xf numFmtId="0" fontId="0" fillId="0" borderId="4" xfId="0" applyFont="1" applyBorder="1" applyAlignment="1">
      <alignment vertical="center"/>
    </xf>
    <xf numFmtId="0" fontId="0" fillId="4" borderId="54" xfId="0" applyFont="1" applyFill="1" applyBorder="1" applyAlignment="1">
      <alignment vertical="center"/>
    </xf>
    <xf numFmtId="0" fontId="0" fillId="4" borderId="54" xfId="0" applyFont="1" applyFill="1" applyBorder="1" applyAlignment="1">
      <alignment vertical="center" wrapText="1"/>
    </xf>
    <xf numFmtId="0" fontId="0" fillId="0" borderId="3" xfId="0" applyFont="1" applyBorder="1" applyAlignment="1">
      <alignment vertical="center" wrapText="1"/>
    </xf>
    <xf numFmtId="0" fontId="0" fillId="0" borderId="5" xfId="0" applyFont="1" applyBorder="1" applyAlignment="1">
      <alignment vertical="center"/>
    </xf>
    <xf numFmtId="0" fontId="0" fillId="0" borderId="54" xfId="0" applyFont="1" applyFill="1" applyBorder="1" applyAlignment="1">
      <alignment vertical="center"/>
    </xf>
    <xf numFmtId="0" fontId="0" fillId="0" borderId="21" xfId="0" applyFont="1" applyBorder="1" applyAlignment="1">
      <alignment vertical="center" wrapText="1"/>
    </xf>
    <xf numFmtId="0" fontId="0" fillId="0" borderId="8" xfId="0" applyFont="1" applyBorder="1" applyAlignment="1">
      <alignment vertical="center" wrapText="1"/>
    </xf>
    <xf numFmtId="0" fontId="0" fillId="0" borderId="0" xfId="0" applyFont="1" applyAlignment="1">
      <alignment vertical="center" wrapText="1"/>
    </xf>
    <xf numFmtId="14" fontId="0" fillId="0" borderId="3" xfId="0" applyNumberFormat="1" applyFont="1" applyBorder="1" applyAlignment="1">
      <alignment vertical="center" wrapText="1"/>
    </xf>
    <xf numFmtId="0" fontId="0" fillId="0" borderId="0" xfId="0" applyFont="1" applyAlignment="1">
      <alignment vertical="center"/>
    </xf>
    <xf numFmtId="14" fontId="0" fillId="0" borderId="3" xfId="0" applyNumberFormat="1" applyFont="1" applyBorder="1" applyAlignment="1">
      <alignment vertical="center"/>
    </xf>
    <xf numFmtId="0" fontId="0" fillId="0" borderId="54" xfId="0" applyFont="1" applyBorder="1" applyAlignment="1">
      <alignment vertical="center" wrapText="1"/>
    </xf>
    <xf numFmtId="9" fontId="0" fillId="14" borderId="54" xfId="0" applyNumberFormat="1" applyFont="1" applyFill="1" applyBorder="1" applyAlignment="1">
      <alignment vertical="center" wrapText="1"/>
    </xf>
    <xf numFmtId="0" fontId="0" fillId="14" borderId="54" xfId="0" applyFont="1" applyFill="1" applyBorder="1" applyAlignment="1">
      <alignment vertical="center" wrapText="1"/>
    </xf>
    <xf numFmtId="0" fontId="0" fillId="0" borderId="1" xfId="0" applyFont="1" applyFill="1" applyBorder="1" applyAlignment="1">
      <alignment vertical="center" wrapText="1"/>
    </xf>
    <xf numFmtId="0" fontId="0" fillId="0" borderId="1" xfId="0" applyFont="1" applyFill="1" applyBorder="1" applyAlignment="1">
      <alignment vertical="center"/>
    </xf>
    <xf numFmtId="0" fontId="0" fillId="0" borderId="3" xfId="0" applyFont="1" applyFill="1" applyBorder="1" applyAlignment="1">
      <alignment vertical="center"/>
    </xf>
    <xf numFmtId="0" fontId="13" fillId="9" borderId="1" xfId="5" applyFont="1" applyFill="1" applyBorder="1" applyAlignment="1">
      <alignment horizontal="left" vertical="center" wrapText="1"/>
    </xf>
    <xf numFmtId="0" fontId="13" fillId="0" borderId="1" xfId="5" applyFont="1" applyBorder="1" applyAlignment="1">
      <alignment vertical="center" wrapText="1"/>
    </xf>
    <xf numFmtId="0" fontId="0" fillId="0" borderId="52" xfId="0" applyFont="1" applyBorder="1" applyAlignment="1">
      <alignment vertical="center"/>
    </xf>
    <xf numFmtId="0" fontId="0" fillId="0" borderId="0" xfId="0" applyFont="1" applyBorder="1" applyAlignment="1">
      <alignment vertical="center"/>
    </xf>
    <xf numFmtId="0" fontId="0" fillId="0" borderId="26" xfId="0" applyFont="1" applyBorder="1" applyAlignment="1">
      <alignment vertical="center" wrapText="1"/>
    </xf>
    <xf numFmtId="0" fontId="0" fillId="0" borderId="12" xfId="0" applyFont="1" applyBorder="1" applyAlignment="1">
      <alignment vertical="center" wrapText="1"/>
    </xf>
    <xf numFmtId="0" fontId="0" fillId="0" borderId="17" xfId="0" applyFont="1" applyBorder="1" applyAlignment="1">
      <alignment vertical="center" wrapText="1"/>
    </xf>
    <xf numFmtId="0" fontId="0" fillId="0" borderId="11" xfId="0" applyFont="1" applyBorder="1" applyAlignment="1">
      <alignment vertical="center" wrapText="1"/>
    </xf>
    <xf numFmtId="0" fontId="0" fillId="0" borderId="37" xfId="0" applyFont="1" applyBorder="1" applyAlignment="1">
      <alignment vertical="center" wrapText="1"/>
    </xf>
    <xf numFmtId="0" fontId="0" fillId="9" borderId="1" xfId="4" applyFont="1" applyBorder="1" applyAlignment="1">
      <alignment vertical="center" wrapText="1"/>
    </xf>
    <xf numFmtId="0" fontId="0" fillId="9" borderId="8" xfId="4" applyFont="1" applyBorder="1" applyAlignment="1">
      <alignment vertical="center" wrapText="1"/>
    </xf>
    <xf numFmtId="0" fontId="0" fillId="0" borderId="4" xfId="0" applyFont="1" applyBorder="1" applyAlignment="1">
      <alignment horizontal="left" vertical="center" wrapText="1"/>
    </xf>
    <xf numFmtId="0" fontId="0" fillId="0" borderId="1" xfId="0" applyFont="1" applyBorder="1" applyAlignment="1">
      <alignment horizontal="left" vertical="center" wrapText="1"/>
    </xf>
    <xf numFmtId="0" fontId="0" fillId="9" borderId="1" xfId="4" applyFont="1" applyBorder="1" applyAlignment="1">
      <alignment horizontal="left" vertical="center" wrapText="1"/>
    </xf>
    <xf numFmtId="0" fontId="0" fillId="0" borderId="21" xfId="0" applyFont="1" applyBorder="1" applyAlignment="1">
      <alignment horizontal="left" vertical="center" wrapText="1"/>
    </xf>
    <xf numFmtId="0" fontId="0" fillId="0" borderId="8" xfId="0" applyFont="1" applyBorder="1" applyAlignment="1">
      <alignment horizontal="left" vertical="center" wrapText="1"/>
    </xf>
    <xf numFmtId="0" fontId="0" fillId="9" borderId="8" xfId="4" applyFont="1" applyBorder="1" applyAlignment="1">
      <alignment horizontal="left" vertical="center" wrapText="1"/>
    </xf>
    <xf numFmtId="0" fontId="0" fillId="12" borderId="1" xfId="0" applyFont="1" applyFill="1" applyBorder="1" applyAlignment="1">
      <alignment horizontal="left" vertical="center" wrapText="1"/>
    </xf>
    <xf numFmtId="0" fontId="0" fillId="4" borderId="4" xfId="0" applyFont="1" applyFill="1" applyBorder="1" applyAlignment="1">
      <alignment horizontal="left" vertical="center" wrapText="1"/>
    </xf>
    <xf numFmtId="0" fontId="0" fillId="4" borderId="1" xfId="0" applyFont="1" applyFill="1" applyBorder="1" applyAlignment="1">
      <alignment horizontal="left" vertical="center" wrapText="1"/>
    </xf>
    <xf numFmtId="0" fontId="0" fillId="4" borderId="21" xfId="0" applyFont="1" applyFill="1" applyBorder="1" applyAlignment="1">
      <alignment horizontal="left" vertical="center" wrapText="1"/>
    </xf>
    <xf numFmtId="0" fontId="0" fillId="4" borderId="8" xfId="0" applyFont="1" applyFill="1" applyBorder="1" applyAlignment="1">
      <alignment horizontal="left" vertical="center" wrapText="1"/>
    </xf>
    <xf numFmtId="0" fontId="0" fillId="4" borderId="1" xfId="4" applyFont="1" applyFill="1" applyBorder="1" applyAlignment="1">
      <alignment horizontal="left" vertical="center" wrapText="1"/>
    </xf>
    <xf numFmtId="0" fontId="6" fillId="0" borderId="4" xfId="2" applyFont="1" applyFill="1" applyBorder="1" applyAlignment="1">
      <alignment horizontal="left" vertical="center" wrapText="1"/>
    </xf>
    <xf numFmtId="0" fontId="6" fillId="0" borderId="1" xfId="2" applyFont="1" applyFill="1" applyBorder="1" applyAlignment="1">
      <alignment horizontal="left" vertical="center" wrapText="1"/>
    </xf>
    <xf numFmtId="0" fontId="6" fillId="4" borderId="4" xfId="2" applyFont="1" applyFill="1" applyBorder="1" applyAlignment="1">
      <alignment horizontal="left" vertical="center" wrapText="1"/>
    </xf>
    <xf numFmtId="0" fontId="6" fillId="4" borderId="1" xfId="2" applyFont="1" applyFill="1" applyBorder="1" applyAlignment="1">
      <alignment horizontal="left" vertical="center" wrapText="1"/>
    </xf>
    <xf numFmtId="0" fontId="0" fillId="4" borderId="8" xfId="4" applyFont="1" applyFill="1" applyBorder="1" applyAlignment="1">
      <alignment horizontal="left" vertical="center" wrapText="1"/>
    </xf>
    <xf numFmtId="0" fontId="0" fillId="0" borderId="32" xfId="0" applyFont="1" applyBorder="1" applyAlignment="1">
      <alignment horizontal="left" vertical="center" wrapText="1"/>
    </xf>
    <xf numFmtId="0" fontId="0" fillId="0" borderId="18" xfId="0" applyFont="1" applyBorder="1" applyAlignment="1">
      <alignment horizontal="left" vertical="center" wrapText="1"/>
    </xf>
    <xf numFmtId="0" fontId="0" fillId="0" borderId="0" xfId="0" applyFont="1" applyFill="1" applyBorder="1" applyAlignment="1">
      <alignment horizontal="left" vertical="center" wrapText="1"/>
    </xf>
    <xf numFmtId="0" fontId="0" fillId="0" borderId="0" xfId="0" applyFont="1" applyBorder="1" applyAlignment="1">
      <alignment horizontal="left" vertical="center" wrapText="1"/>
    </xf>
    <xf numFmtId="0" fontId="0" fillId="0" borderId="1" xfId="4" applyFont="1" applyFill="1" applyBorder="1" applyAlignment="1">
      <alignment horizontal="left" vertical="center" wrapText="1"/>
    </xf>
    <xf numFmtId="0" fontId="9" fillId="5" borderId="39" xfId="1" applyFont="1" applyFill="1" applyBorder="1" applyAlignment="1">
      <alignment horizontal="center" vertical="center" wrapText="1"/>
    </xf>
    <xf numFmtId="0" fontId="9" fillId="5" borderId="49" xfId="1" applyFont="1" applyFill="1" applyBorder="1" applyAlignment="1">
      <alignment horizontal="center" vertical="center" wrapText="1"/>
    </xf>
    <xf numFmtId="0" fontId="10" fillId="12" borderId="54" xfId="3" applyFont="1" applyFill="1" applyBorder="1" applyAlignment="1">
      <alignment horizontal="center" vertical="center" wrapText="1"/>
    </xf>
    <xf numFmtId="0" fontId="10" fillId="12" borderId="51" xfId="3" applyFont="1" applyFill="1" applyBorder="1" applyAlignment="1">
      <alignment horizontal="center" vertical="center" wrapText="1"/>
    </xf>
    <xf numFmtId="0" fontId="10" fillId="12" borderId="48" xfId="3" applyFont="1" applyFill="1" applyBorder="1" applyAlignment="1">
      <alignment horizontal="center" vertical="center" wrapText="1"/>
    </xf>
    <xf numFmtId="0" fontId="10" fillId="12" borderId="55" xfId="3" applyFont="1" applyFill="1" applyBorder="1" applyAlignment="1">
      <alignment horizontal="center" vertical="center" wrapText="1"/>
    </xf>
    <xf numFmtId="0" fontId="3" fillId="2" borderId="40" xfId="1" applyFont="1" applyBorder="1" applyAlignment="1">
      <alignment horizontal="right" vertical="center"/>
    </xf>
    <xf numFmtId="0" fontId="3" fillId="2" borderId="41" xfId="1" applyFont="1" applyBorder="1" applyAlignment="1">
      <alignment horizontal="right" vertical="center"/>
    </xf>
    <xf numFmtId="0" fontId="3" fillId="2" borderId="42" xfId="1" applyFont="1" applyBorder="1" applyAlignment="1">
      <alignment horizontal="right" vertical="center"/>
    </xf>
    <xf numFmtId="0" fontId="0" fillId="0" borderId="1" xfId="0" applyBorder="1" applyAlignment="1">
      <alignment horizontal="left" vertical="top" wrapText="1"/>
    </xf>
    <xf numFmtId="0" fontId="0" fillId="0" borderId="18" xfId="0" applyBorder="1" applyAlignment="1">
      <alignment horizontal="left" vertical="top" wrapText="1"/>
    </xf>
    <xf numFmtId="0" fontId="0" fillId="0" borderId="15" xfId="0" applyBorder="1" applyAlignment="1">
      <alignment horizontal="center" vertical="top"/>
    </xf>
    <xf numFmtId="0" fontId="0" fillId="0" borderId="1" xfId="0" applyFill="1" applyBorder="1" applyAlignment="1">
      <alignment horizontal="left" vertical="top" wrapText="1"/>
    </xf>
    <xf numFmtId="0" fontId="0" fillId="0" borderId="1" xfId="0" applyBorder="1" applyAlignment="1">
      <alignment horizontal="left" vertical="top"/>
    </xf>
    <xf numFmtId="0" fontId="0" fillId="0" borderId="1" xfId="0" applyBorder="1" applyAlignment="1">
      <alignment horizontal="left" wrapText="1"/>
    </xf>
    <xf numFmtId="0" fontId="10" fillId="12" borderId="1" xfId="3" applyFont="1" applyFill="1" applyBorder="1" applyAlignment="1">
      <alignment horizontal="center" vertical="center" wrapText="1"/>
    </xf>
    <xf numFmtId="0" fontId="10" fillId="12" borderId="3" xfId="3" applyFont="1" applyFill="1" applyBorder="1" applyAlignment="1">
      <alignment horizontal="center" vertical="center" wrapText="1"/>
    </xf>
    <xf numFmtId="0" fontId="0" fillId="0" borderId="24" xfId="0" applyBorder="1" applyAlignment="1">
      <alignment horizontal="center" vertical="top"/>
    </xf>
    <xf numFmtId="0" fontId="0" fillId="0" borderId="27" xfId="0" applyBorder="1" applyAlignment="1">
      <alignment horizontal="center" vertical="top"/>
    </xf>
    <xf numFmtId="0" fontId="0" fillId="0" borderId="25" xfId="0" applyFill="1" applyBorder="1" applyAlignment="1">
      <alignment horizontal="left" vertical="top" wrapText="1"/>
    </xf>
    <xf numFmtId="0" fontId="0" fillId="0" borderId="28" xfId="0" applyFill="1" applyBorder="1" applyAlignment="1">
      <alignment horizontal="left" vertical="top" wrapText="1"/>
    </xf>
    <xf numFmtId="0" fontId="0" fillId="0" borderId="3" xfId="0" applyFont="1" applyBorder="1" applyAlignment="1">
      <alignment horizontal="left" vertical="center" wrapText="1"/>
    </xf>
    <xf numFmtId="0" fontId="10" fillId="8" borderId="8" xfId="3" applyFont="1" applyBorder="1" applyAlignment="1">
      <alignment horizontal="center" vertical="center" wrapText="1"/>
    </xf>
    <xf numFmtId="0" fontId="10" fillId="8" borderId="7" xfId="3" applyFont="1" applyBorder="1" applyAlignment="1">
      <alignment horizontal="center" vertical="center" wrapText="1"/>
    </xf>
    <xf numFmtId="0" fontId="10" fillId="8" borderId="5" xfId="3" applyFont="1" applyBorder="1" applyAlignment="1">
      <alignment horizontal="center" vertical="center" wrapText="1"/>
    </xf>
    <xf numFmtId="0" fontId="3" fillId="2" borderId="7" xfId="1" applyFont="1" applyBorder="1" applyAlignment="1">
      <alignment horizontal="center" vertical="center"/>
    </xf>
    <xf numFmtId="0" fontId="0" fillId="0" borderId="36" xfId="0" applyBorder="1" applyAlignment="1">
      <alignment horizontal="center"/>
    </xf>
    <xf numFmtId="0" fontId="0" fillId="0" borderId="33" xfId="0" applyBorder="1" applyAlignment="1">
      <alignment horizontal="center"/>
    </xf>
    <xf numFmtId="0" fontId="0" fillId="0" borderId="8" xfId="0" applyBorder="1" applyAlignment="1">
      <alignment horizontal="center" vertical="top" wrapText="1"/>
    </xf>
    <xf numFmtId="0" fontId="0" fillId="0" borderId="5" xfId="0" applyBorder="1" applyAlignment="1">
      <alignment horizontal="center" vertical="top" wrapText="1"/>
    </xf>
    <xf numFmtId="0" fontId="0" fillId="0" borderId="8" xfId="0" applyFill="1" applyBorder="1" applyAlignment="1">
      <alignment horizontal="center" vertical="top" wrapText="1"/>
    </xf>
    <xf numFmtId="0" fontId="0" fillId="0" borderId="5" xfId="0" applyFill="1" applyBorder="1" applyAlignment="1">
      <alignment horizontal="center" vertical="top" wrapText="1"/>
    </xf>
    <xf numFmtId="0" fontId="3" fillId="2" borderId="13" xfId="1" applyFont="1" applyBorder="1" applyAlignment="1">
      <alignment horizontal="center" vertical="center"/>
    </xf>
    <xf numFmtId="0" fontId="3" fillId="2" borderId="14" xfId="1" applyFont="1" applyBorder="1" applyAlignment="1">
      <alignment horizontal="center" vertical="center"/>
    </xf>
    <xf numFmtId="0" fontId="3" fillId="2" borderId="15" xfId="1" applyFont="1" applyBorder="1" applyAlignment="1">
      <alignment horizontal="center" vertical="center"/>
    </xf>
    <xf numFmtId="0" fontId="3" fillId="2" borderId="1" xfId="1" applyFont="1" applyBorder="1" applyAlignment="1">
      <alignment horizontal="center" vertical="center"/>
    </xf>
    <xf numFmtId="0" fontId="3" fillId="2" borderId="12" xfId="1" applyFont="1" applyBorder="1" applyAlignment="1">
      <alignment horizontal="center" vertical="center"/>
    </xf>
    <xf numFmtId="0" fontId="0" fillId="0" borderId="17" xfId="0" applyBorder="1" applyAlignment="1">
      <alignment horizontal="center" vertical="top"/>
    </xf>
    <xf numFmtId="0" fontId="0" fillId="0" borderId="25" xfId="0" applyFont="1" applyBorder="1" applyAlignment="1">
      <alignment horizontal="left" vertical="top" wrapText="1"/>
    </xf>
    <xf numFmtId="0" fontId="0" fillId="0" borderId="28" xfId="0" applyFont="1" applyBorder="1" applyAlignment="1">
      <alignment horizontal="left" vertical="top" wrapText="1"/>
    </xf>
    <xf numFmtId="0" fontId="0" fillId="0" borderId="25" xfId="0" applyBorder="1" applyAlignment="1">
      <alignment horizontal="center" vertical="top" wrapText="1"/>
    </xf>
    <xf numFmtId="0" fontId="0" fillId="0" borderId="28" xfId="0" applyBorder="1" applyAlignment="1">
      <alignment horizontal="center" vertical="top" wrapText="1"/>
    </xf>
    <xf numFmtId="0" fontId="0" fillId="0" borderId="25" xfId="0" applyBorder="1" applyAlignment="1">
      <alignment horizontal="left" vertical="top" wrapText="1"/>
    </xf>
    <xf numFmtId="0" fontId="0" fillId="0" borderId="28" xfId="0" applyBorder="1" applyAlignment="1">
      <alignment horizontal="left" vertical="top" wrapText="1"/>
    </xf>
    <xf numFmtId="0" fontId="0" fillId="0" borderId="7" xfId="0" applyBorder="1" applyAlignment="1">
      <alignment horizontal="center" vertical="top" wrapText="1"/>
    </xf>
    <xf numFmtId="0" fontId="0" fillId="0" borderId="7" xfId="0" applyBorder="1" applyAlignment="1">
      <alignment horizontal="left" vertical="top" wrapText="1"/>
    </xf>
    <xf numFmtId="0" fontId="0" fillId="0" borderId="13" xfId="0" applyBorder="1" applyAlignment="1">
      <alignment horizontal="center" vertical="top" wrapText="1"/>
    </xf>
    <xf numFmtId="0" fontId="0" fillId="0" borderId="18" xfId="0" applyBorder="1" applyAlignment="1">
      <alignment horizontal="center" vertical="top" wrapText="1"/>
    </xf>
    <xf numFmtId="0" fontId="0" fillId="0" borderId="30" xfId="0" applyBorder="1" applyAlignment="1">
      <alignment horizontal="center" vertical="top"/>
    </xf>
    <xf numFmtId="0" fontId="0" fillId="0" borderId="12" xfId="0" applyBorder="1" applyAlignment="1">
      <alignment horizontal="center" vertical="top"/>
    </xf>
    <xf numFmtId="0" fontId="0" fillId="0" borderId="7" xfId="0" applyFill="1" applyBorder="1" applyAlignment="1">
      <alignment horizontal="left" vertical="top" wrapText="1"/>
    </xf>
    <xf numFmtId="0" fontId="3" fillId="2" borderId="43" xfId="1" applyFont="1" applyBorder="1" applyAlignment="1">
      <alignment horizontal="right" vertical="center"/>
    </xf>
    <xf numFmtId="0" fontId="0" fillId="0" borderId="13" xfId="0" applyBorder="1" applyAlignment="1">
      <alignment horizontal="left" vertical="top" wrapText="1"/>
    </xf>
    <xf numFmtId="0" fontId="0" fillId="0" borderId="13" xfId="0" applyFill="1" applyBorder="1" applyAlignment="1">
      <alignment horizontal="left" vertical="top" wrapText="1"/>
    </xf>
    <xf numFmtId="0" fontId="0" fillId="0" borderId="18" xfId="0" applyFill="1" applyBorder="1" applyAlignment="1">
      <alignment horizontal="left" vertical="top" wrapText="1"/>
    </xf>
    <xf numFmtId="0" fontId="0" fillId="0" borderId="15" xfId="0" applyBorder="1" applyAlignment="1">
      <alignment horizontal="left" vertical="top"/>
    </xf>
    <xf numFmtId="0" fontId="1" fillId="0" borderId="0" xfId="0" applyFont="1" applyFill="1" applyBorder="1" applyAlignment="1">
      <alignment horizontal="center" vertical="center"/>
    </xf>
    <xf numFmtId="0" fontId="1" fillId="0" borderId="2" xfId="0" applyFont="1" applyFill="1" applyBorder="1" applyAlignment="1">
      <alignment horizontal="center" vertical="center"/>
    </xf>
    <xf numFmtId="0" fontId="1" fillId="0" borderId="0" xfId="0" applyFont="1" applyFill="1" applyAlignment="1">
      <alignment horizontal="center" vertical="center"/>
    </xf>
    <xf numFmtId="0" fontId="3" fillId="2" borderId="22" xfId="1" applyFont="1" applyBorder="1" applyAlignment="1">
      <alignment horizontal="center" vertical="center"/>
    </xf>
    <xf numFmtId="0" fontId="3" fillId="2" borderId="8" xfId="1" applyFont="1" applyBorder="1" applyAlignment="1">
      <alignment horizontal="center" vertical="center"/>
    </xf>
    <xf numFmtId="0" fontId="3" fillId="2" borderId="20" xfId="1" applyFont="1" applyBorder="1" applyAlignment="1">
      <alignment horizontal="center" vertical="center"/>
    </xf>
    <xf numFmtId="0" fontId="3" fillId="2" borderId="5" xfId="1" applyFont="1" applyBorder="1" applyAlignment="1">
      <alignment horizontal="center" vertical="center"/>
    </xf>
    <xf numFmtId="0" fontId="0" fillId="0" borderId="1" xfId="0" applyFill="1" applyBorder="1" applyAlignment="1">
      <alignment horizontal="left" vertical="top"/>
    </xf>
    <xf numFmtId="0" fontId="3" fillId="2" borderId="6" xfId="1" applyFont="1" applyBorder="1" applyAlignment="1">
      <alignment horizontal="center" vertical="center"/>
    </xf>
    <xf numFmtId="0" fontId="3" fillId="2" borderId="21" xfId="1" applyFont="1" applyBorder="1" applyAlignment="1">
      <alignment horizontal="center" vertical="center"/>
    </xf>
    <xf numFmtId="0" fontId="0" fillId="0" borderId="8" xfId="0" applyBorder="1" applyAlignment="1">
      <alignment horizontal="left" vertical="top" wrapText="1"/>
    </xf>
    <xf numFmtId="0" fontId="0" fillId="0" borderId="5" xfId="0" applyBorder="1" applyAlignment="1">
      <alignment horizontal="left" vertical="top" wrapText="1"/>
    </xf>
    <xf numFmtId="0" fontId="0" fillId="0" borderId="22" xfId="0" applyBorder="1" applyAlignment="1">
      <alignment horizontal="left" vertical="top"/>
    </xf>
    <xf numFmtId="0" fontId="0" fillId="0" borderId="20" xfId="0" applyBorder="1" applyAlignment="1">
      <alignment horizontal="left" vertical="top"/>
    </xf>
    <xf numFmtId="0" fontId="14" fillId="0" borderId="1" xfId="0" applyFont="1" applyFill="1" applyBorder="1" applyAlignment="1">
      <alignment horizontal="left" vertical="top" wrapText="1"/>
    </xf>
    <xf numFmtId="0" fontId="6" fillId="0" borderId="1" xfId="0" applyFont="1" applyBorder="1" applyAlignment="1">
      <alignment horizontal="left" vertical="top" wrapText="1"/>
    </xf>
    <xf numFmtId="0" fontId="12" fillId="0" borderId="1" xfId="0" applyFont="1" applyBorder="1" applyAlignment="1">
      <alignment horizontal="left" vertical="top" wrapText="1"/>
    </xf>
    <xf numFmtId="0" fontId="12" fillId="0" borderId="1" xfId="0" applyFont="1" applyFill="1" applyBorder="1" applyAlignment="1">
      <alignment horizontal="left" vertical="top"/>
    </xf>
    <xf numFmtId="0" fontId="6" fillId="0" borderId="1" xfId="2" applyFont="1" applyFill="1" applyBorder="1" applyAlignment="1">
      <alignment horizontal="left" vertical="top" wrapText="1"/>
    </xf>
    <xf numFmtId="0" fontId="14" fillId="0" borderId="18" xfId="0" applyFont="1" applyFill="1" applyBorder="1" applyAlignment="1">
      <alignment horizontal="left" vertical="top" wrapText="1"/>
    </xf>
    <xf numFmtId="0" fontId="14" fillId="0" borderId="15" xfId="0" applyFont="1" applyBorder="1" applyAlignment="1">
      <alignment horizontal="left" vertical="top"/>
    </xf>
    <xf numFmtId="0" fontId="14" fillId="0" borderId="17" xfId="0" applyFont="1" applyBorder="1" applyAlignment="1">
      <alignment horizontal="left" vertical="top"/>
    </xf>
    <xf numFmtId="0" fontId="10" fillId="8" borderId="38" xfId="3" applyFont="1" applyBorder="1" applyAlignment="1">
      <alignment horizontal="center" vertical="center" wrapText="1"/>
    </xf>
    <xf numFmtId="0" fontId="10" fillId="8" borderId="10" xfId="3" applyFont="1" applyBorder="1" applyAlignment="1">
      <alignment horizontal="center" vertical="center" wrapText="1"/>
    </xf>
    <xf numFmtId="0" fontId="0" fillId="4" borderId="1" xfId="0" applyFill="1" applyBorder="1" applyAlignment="1">
      <alignment horizontal="left" vertical="top" wrapText="1"/>
    </xf>
    <xf numFmtId="0" fontId="3" fillId="2" borderId="36" xfId="1" applyFont="1" applyBorder="1" applyAlignment="1">
      <alignment horizontal="center" vertical="center"/>
    </xf>
    <xf numFmtId="0" fontId="3" fillId="2" borderId="33" xfId="1" applyFont="1" applyBorder="1" applyAlignment="1">
      <alignment horizontal="center" vertical="center"/>
    </xf>
    <xf numFmtId="0" fontId="3" fillId="2" borderId="34" xfId="1" applyFont="1" applyBorder="1" applyAlignment="1">
      <alignment horizontal="center" vertical="center"/>
    </xf>
    <xf numFmtId="0" fontId="3" fillId="2" borderId="37" xfId="1" applyFont="1" applyBorder="1" applyAlignment="1">
      <alignment horizontal="center" vertical="center"/>
    </xf>
    <xf numFmtId="0" fontId="3" fillId="2" borderId="0" xfId="1" applyFont="1" applyBorder="1" applyAlignment="1">
      <alignment horizontal="center" vertical="center"/>
    </xf>
    <xf numFmtId="0" fontId="3" fillId="2" borderId="38" xfId="1" applyFont="1" applyBorder="1" applyAlignment="1">
      <alignment horizontal="center" vertical="center"/>
    </xf>
    <xf numFmtId="0" fontId="10" fillId="12" borderId="50" xfId="3" applyFont="1" applyFill="1" applyBorder="1" applyAlignment="1">
      <alignment horizontal="center" vertical="center" wrapText="1"/>
    </xf>
    <xf numFmtId="0" fontId="0" fillId="0" borderId="54" xfId="0" applyFont="1" applyBorder="1" applyAlignment="1">
      <alignment horizontal="center" vertical="center" wrapText="1"/>
    </xf>
    <xf numFmtId="0" fontId="10" fillId="8" borderId="31" xfId="3" applyFont="1" applyBorder="1" applyAlignment="1">
      <alignment horizontal="center" vertical="center" wrapText="1"/>
    </xf>
    <xf numFmtId="0" fontId="10" fillId="8" borderId="4" xfId="3" applyFont="1" applyBorder="1" applyAlignment="1">
      <alignment horizontal="center" vertical="center" wrapText="1"/>
    </xf>
    <xf numFmtId="0" fontId="10" fillId="8" borderId="13" xfId="3" applyFont="1" applyBorder="1" applyAlignment="1">
      <alignment horizontal="center" vertical="center" wrapText="1"/>
    </xf>
    <xf numFmtId="0" fontId="10" fillId="8" borderId="1" xfId="3" applyFont="1" applyBorder="1" applyAlignment="1">
      <alignment horizontal="center" vertical="center" wrapText="1"/>
    </xf>
    <xf numFmtId="0" fontId="10" fillId="8" borderId="12" xfId="3" applyFont="1" applyBorder="1" applyAlignment="1">
      <alignment horizontal="center" vertical="center" wrapText="1"/>
    </xf>
    <xf numFmtId="0" fontId="10" fillId="8" borderId="15" xfId="3" applyFont="1" applyBorder="1" applyAlignment="1">
      <alignment horizontal="center" vertical="center" wrapText="1"/>
    </xf>
    <xf numFmtId="0" fontId="10" fillId="8" borderId="26" xfId="3" applyFont="1" applyBorder="1" applyAlignment="1">
      <alignment horizontal="center" vertical="center" wrapText="1"/>
    </xf>
    <xf numFmtId="0" fontId="10" fillId="8" borderId="3" xfId="3" applyFont="1" applyBorder="1" applyAlignment="1">
      <alignment horizontal="center" vertical="center" wrapText="1"/>
    </xf>
  </cellXfs>
  <cellStyles count="6">
    <cellStyle name="Bueno" xfId="3" builtinId="26"/>
    <cellStyle name="Énfasis1" xfId="1" builtinId="29"/>
    <cellStyle name="Hyperlink" xfId="5" xr:uid="{00000000-000B-0000-0000-000008000000}"/>
    <cellStyle name="Incorrecto" xfId="2" builtinId="27"/>
    <cellStyle name="Normal" xfId="0" builtinId="0"/>
    <cellStyle name="Notas" xfId="4" builtin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54</xdr:col>
      <xdr:colOff>104775</xdr:colOff>
      <xdr:row>0</xdr:row>
      <xdr:rowOff>185531</xdr:rowOff>
    </xdr:from>
    <xdr:to>
      <xdr:col>59</xdr:col>
      <xdr:colOff>111400</xdr:colOff>
      <xdr:row>3</xdr:row>
      <xdr:rowOff>53009</xdr:rowOff>
    </xdr:to>
    <xdr:pic>
      <xdr:nvPicPr>
        <xdr:cNvPr id="5" name="Imagen5">
          <a:extLst>
            <a:ext uri="{FF2B5EF4-FFF2-40B4-BE49-F238E27FC236}">
              <a16:creationId xmlns:a16="http://schemas.microsoft.com/office/drawing/2014/main" id="{67EFE3F8-66D3-40CD-87A3-9F6FBDCD9708}"/>
            </a:ext>
          </a:extLst>
        </xdr:cNvPr>
        <xdr:cNvPicPr/>
      </xdr:nvPicPr>
      <xdr:blipFill>
        <a:blip xmlns:r="http://schemas.openxmlformats.org/officeDocument/2006/relationships" r:embed="rId1">
          <a:lum/>
          <a:alphaModFix/>
        </a:blip>
        <a:srcRect/>
        <a:stretch>
          <a:fillRect/>
        </a:stretch>
      </xdr:blipFill>
      <xdr:spPr>
        <a:xfrm>
          <a:off x="20488275" y="185531"/>
          <a:ext cx="1083364" cy="839028"/>
        </a:xfrm>
        <a:prstGeom prst="rect">
          <a:avLst/>
        </a:prstGeom>
        <a:noFill/>
        <a:ln>
          <a:noFill/>
          <a:prstDash/>
        </a:ln>
      </xdr:spPr>
    </xdr:pic>
    <xdr:clientData/>
  </xdr:twoCellAnchor>
  <xdr:twoCellAnchor editAs="oneCell">
    <xdr:from>
      <xdr:col>4</xdr:col>
      <xdr:colOff>305628</xdr:colOff>
      <xdr:row>0</xdr:row>
      <xdr:rowOff>175177</xdr:rowOff>
    </xdr:from>
    <xdr:to>
      <xdr:col>4</xdr:col>
      <xdr:colOff>1832803</xdr:colOff>
      <xdr:row>3</xdr:row>
      <xdr:rowOff>95747</xdr:rowOff>
    </xdr:to>
    <xdr:pic>
      <xdr:nvPicPr>
        <xdr:cNvPr id="6" name="Picture">
          <a:extLst>
            <a:ext uri="{FF2B5EF4-FFF2-40B4-BE49-F238E27FC236}">
              <a16:creationId xmlns:a16="http://schemas.microsoft.com/office/drawing/2014/main" id="{9B31641F-12D8-4036-8015-238302857886}"/>
            </a:ext>
          </a:extLst>
        </xdr:cNvPr>
        <xdr:cNvPicPr/>
      </xdr:nvPicPr>
      <xdr:blipFill>
        <a:blip xmlns:r="http://schemas.openxmlformats.org/officeDocument/2006/relationships" r:embed="rId2"/>
        <a:stretch>
          <a:fillRect/>
        </a:stretch>
      </xdr:blipFill>
      <xdr:spPr bwMode="auto">
        <a:xfrm>
          <a:off x="753303" y="175177"/>
          <a:ext cx="1527175" cy="89212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f:/r/sites/grOficinaAsesoradePlaneacion/Documentos%20compartidos/Propuesta/SISTEMA%20DE%20GESTI%C3%93N%20INSTITUCIONAL/PLANES%20DE%20MEJORAMIENTO/INFORMES?csf=1&amp;e=7jtNde" TargetMode="External"/><Relationship Id="rId1" Type="http://schemas.openxmlformats.org/officeDocument/2006/relationships/hyperlink" Target="../../../../../../../../../../../../../:f:/r/sites/grOficinaAsesoradePlaneacion/Documentos%20compartidos/Propuesta/SISTEMA%20DE%20GESTI%C3%93N%20INSTITUCIONAL/PLANES%20DE%20MEJORAMIENTO/INFORMES?csf=1&amp;e=7jtNde"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O184"/>
  <sheetViews>
    <sheetView tabSelected="1" view="pageBreakPreview" topLeftCell="BK112" zoomScale="115" zoomScaleNormal="115" zoomScaleSheetLayoutView="115" workbookViewId="0">
      <selection activeCell="BK154" sqref="BK154"/>
    </sheetView>
  </sheetViews>
  <sheetFormatPr baseColWidth="10" defaultColWidth="11.42578125" defaultRowHeight="15" x14ac:dyDescent="0.25"/>
  <cols>
    <col min="1" max="1" width="5.85546875" hidden="1" customWidth="1"/>
    <col min="2" max="2" width="12.5703125" hidden="1" customWidth="1"/>
    <col min="3" max="3" width="12" hidden="1" customWidth="1"/>
    <col min="4" max="4" width="6.7109375" style="5" bestFit="1" customWidth="1"/>
    <col min="5" max="5" width="32.28515625" customWidth="1"/>
    <col min="6" max="6" width="30.140625" customWidth="1"/>
    <col min="7" max="8" width="30.140625" style="6" customWidth="1"/>
    <col min="9" max="9" width="27.5703125" style="6" customWidth="1"/>
    <col min="10" max="10" width="14" style="6" bestFit="1" customWidth="1"/>
    <col min="11" max="11" width="14" style="6" customWidth="1"/>
    <col min="12" max="13" width="15.140625" style="6" customWidth="1"/>
    <col min="14" max="61" width="3.28515625" customWidth="1"/>
    <col min="62" max="62" width="37.85546875" style="223" customWidth="1"/>
    <col min="63" max="63" width="47.7109375" style="223" customWidth="1"/>
    <col min="64" max="64" width="48.7109375" style="223" customWidth="1"/>
    <col min="65" max="67" width="37.85546875" style="223" customWidth="1"/>
  </cols>
  <sheetData>
    <row r="1" spans="1:67" s="3" customFormat="1" ht="25.5" customHeight="1" x14ac:dyDescent="0.25">
      <c r="D1" s="322" t="s">
        <v>0</v>
      </c>
      <c r="E1" s="322"/>
      <c r="F1" s="322"/>
      <c r="G1" s="322"/>
      <c r="H1" s="322"/>
      <c r="I1" s="322"/>
      <c r="J1" s="322"/>
      <c r="K1" s="322"/>
      <c r="L1" s="322"/>
      <c r="M1" s="322"/>
      <c r="N1" s="322"/>
      <c r="O1" s="322"/>
      <c r="P1" s="322"/>
      <c r="Q1" s="322"/>
      <c r="R1" s="322"/>
      <c r="S1" s="322"/>
      <c r="T1" s="322"/>
      <c r="U1" s="322"/>
      <c r="V1" s="322"/>
      <c r="W1" s="322"/>
      <c r="X1" s="322"/>
      <c r="Y1" s="322"/>
      <c r="Z1" s="322"/>
      <c r="AA1" s="322"/>
      <c r="AB1" s="322"/>
      <c r="AC1" s="322"/>
      <c r="AD1" s="322"/>
      <c r="AE1" s="322"/>
      <c r="AF1" s="322"/>
      <c r="AG1" s="322"/>
      <c r="AH1" s="322"/>
      <c r="AI1" s="322"/>
      <c r="AJ1" s="322"/>
      <c r="AK1" s="322"/>
      <c r="AL1" s="322"/>
      <c r="AM1" s="322"/>
      <c r="AN1" s="322"/>
      <c r="AO1" s="322"/>
      <c r="AP1" s="322"/>
      <c r="AQ1" s="322"/>
      <c r="AR1" s="322"/>
      <c r="AS1" s="322"/>
      <c r="AT1" s="322"/>
      <c r="AU1" s="322"/>
      <c r="AV1" s="322"/>
      <c r="AW1" s="322"/>
      <c r="AX1" s="322"/>
      <c r="AY1" s="322"/>
      <c r="AZ1" s="322"/>
      <c r="BA1" s="322"/>
      <c r="BB1" s="322"/>
      <c r="BC1" s="322"/>
      <c r="BD1" s="322"/>
      <c r="BE1" s="322"/>
      <c r="BF1" s="322"/>
      <c r="BG1" s="322"/>
      <c r="BH1" s="322"/>
      <c r="BI1" s="322"/>
    </row>
    <row r="2" spans="1:67" s="3" customFormat="1" ht="25.5" customHeight="1" x14ac:dyDescent="0.25">
      <c r="D2" s="322" t="s">
        <v>1</v>
      </c>
      <c r="E2" s="322"/>
      <c r="F2" s="322"/>
      <c r="G2" s="322"/>
      <c r="H2" s="322"/>
      <c r="I2" s="322"/>
      <c r="J2" s="322"/>
      <c r="K2" s="322"/>
      <c r="L2" s="322"/>
      <c r="M2" s="322"/>
      <c r="N2" s="322"/>
      <c r="O2" s="322"/>
      <c r="P2" s="322"/>
      <c r="Q2" s="322"/>
      <c r="R2" s="322"/>
      <c r="S2" s="322"/>
      <c r="T2" s="322"/>
      <c r="U2" s="322"/>
      <c r="V2" s="322"/>
      <c r="W2" s="322"/>
      <c r="X2" s="322"/>
      <c r="Y2" s="322"/>
      <c r="Z2" s="322"/>
      <c r="AA2" s="322"/>
      <c r="AB2" s="322"/>
      <c r="AC2" s="322"/>
      <c r="AD2" s="322"/>
      <c r="AE2" s="322"/>
      <c r="AF2" s="322"/>
      <c r="AG2" s="322"/>
      <c r="AH2" s="322"/>
      <c r="AI2" s="322"/>
      <c r="AJ2" s="322"/>
      <c r="AK2" s="322"/>
      <c r="AL2" s="322"/>
      <c r="AM2" s="322"/>
      <c r="AN2" s="322"/>
      <c r="AO2" s="322"/>
      <c r="AP2" s="322"/>
      <c r="AQ2" s="322"/>
      <c r="AR2" s="322"/>
      <c r="AS2" s="322"/>
      <c r="AT2" s="322"/>
      <c r="AU2" s="322"/>
      <c r="AV2" s="322"/>
      <c r="AW2" s="322"/>
      <c r="AX2" s="322"/>
      <c r="AY2" s="322"/>
      <c r="AZ2" s="322"/>
      <c r="BA2" s="322"/>
      <c r="BB2" s="322"/>
      <c r="BC2" s="322"/>
      <c r="BD2" s="322"/>
      <c r="BE2" s="322"/>
      <c r="BF2" s="322"/>
      <c r="BG2" s="322"/>
      <c r="BH2" s="322"/>
      <c r="BI2" s="322"/>
    </row>
    <row r="3" spans="1:67" s="3" customFormat="1" ht="25.5" customHeight="1" x14ac:dyDescent="0.25">
      <c r="D3" s="322" t="s">
        <v>2</v>
      </c>
      <c r="E3" s="322"/>
      <c r="F3" s="322"/>
      <c r="G3" s="322"/>
      <c r="H3" s="322"/>
      <c r="I3" s="322"/>
      <c r="J3" s="322"/>
      <c r="K3" s="322"/>
      <c r="L3" s="322"/>
      <c r="M3" s="322"/>
      <c r="N3" s="322"/>
      <c r="O3" s="322"/>
      <c r="P3" s="322"/>
      <c r="Q3" s="322"/>
      <c r="R3" s="322"/>
      <c r="S3" s="322"/>
      <c r="T3" s="322"/>
      <c r="U3" s="322"/>
      <c r="V3" s="322"/>
      <c r="W3" s="322"/>
      <c r="X3" s="322"/>
      <c r="Y3" s="322"/>
      <c r="Z3" s="322"/>
      <c r="AA3" s="322"/>
      <c r="AB3" s="322"/>
      <c r="AC3" s="322"/>
      <c r="AD3" s="322"/>
      <c r="AE3" s="322"/>
      <c r="AF3" s="322"/>
      <c r="AG3" s="322"/>
      <c r="AH3" s="322"/>
      <c r="AI3" s="322"/>
      <c r="AJ3" s="322"/>
      <c r="AK3" s="322"/>
      <c r="AL3" s="322"/>
      <c r="AM3" s="322"/>
      <c r="AN3" s="322"/>
      <c r="AO3" s="322"/>
      <c r="AP3" s="322"/>
      <c r="AQ3" s="322"/>
      <c r="AR3" s="322"/>
      <c r="AS3" s="322"/>
      <c r="AT3" s="322"/>
      <c r="AU3" s="322"/>
      <c r="AV3" s="322"/>
      <c r="AW3" s="322"/>
      <c r="AX3" s="322"/>
      <c r="AY3" s="322"/>
      <c r="AZ3" s="322"/>
      <c r="BA3" s="322"/>
      <c r="BB3" s="322"/>
      <c r="BC3" s="322"/>
      <c r="BD3" s="322"/>
      <c r="BE3" s="322"/>
      <c r="BF3" s="322"/>
      <c r="BG3" s="322"/>
      <c r="BH3" s="322"/>
      <c r="BI3" s="322"/>
    </row>
    <row r="4" spans="1:67" s="3" customFormat="1" ht="25.5" customHeight="1" thickBot="1" x14ac:dyDescent="0.3">
      <c r="D4" s="320" t="s">
        <v>3</v>
      </c>
      <c r="E4" s="320"/>
      <c r="F4" s="320"/>
      <c r="G4" s="320"/>
      <c r="H4" s="320"/>
      <c r="I4" s="320"/>
      <c r="J4" s="320"/>
      <c r="K4" s="320"/>
      <c r="L4" s="320"/>
      <c r="M4" s="320"/>
      <c r="N4" s="321"/>
      <c r="O4" s="321"/>
      <c r="P4" s="321"/>
      <c r="Q4" s="321"/>
      <c r="R4" s="321"/>
      <c r="S4" s="321"/>
      <c r="T4" s="321"/>
      <c r="U4" s="321"/>
      <c r="V4" s="321"/>
      <c r="W4" s="321"/>
      <c r="X4" s="321"/>
      <c r="Y4" s="321"/>
      <c r="Z4" s="321"/>
      <c r="AA4" s="321"/>
      <c r="AB4" s="321"/>
      <c r="AC4" s="321"/>
      <c r="AD4" s="321"/>
      <c r="AE4" s="321"/>
      <c r="AF4" s="321"/>
      <c r="AG4" s="321"/>
      <c r="AH4" s="321"/>
      <c r="AI4" s="321"/>
      <c r="AJ4" s="321"/>
      <c r="AK4" s="321"/>
      <c r="AL4" s="321"/>
      <c r="AM4" s="321"/>
      <c r="AN4" s="321"/>
      <c r="AO4" s="321"/>
      <c r="AP4" s="321"/>
      <c r="AQ4" s="321"/>
      <c r="AR4" s="321"/>
      <c r="AS4" s="321"/>
      <c r="AT4" s="321"/>
      <c r="AU4" s="321"/>
      <c r="AV4" s="321"/>
      <c r="AW4" s="321"/>
      <c r="AX4" s="321"/>
      <c r="AY4" s="321"/>
      <c r="AZ4" s="321"/>
      <c r="BA4" s="321"/>
      <c r="BB4" s="321"/>
      <c r="BC4" s="321"/>
      <c r="BD4" s="321"/>
      <c r="BE4" s="321"/>
      <c r="BF4" s="321"/>
      <c r="BG4" s="321"/>
      <c r="BH4" s="321"/>
      <c r="BI4" s="321"/>
    </row>
    <row r="5" spans="1:67" s="2" customFormat="1" ht="33.75" customHeight="1" thickBot="1" x14ac:dyDescent="0.25">
      <c r="D5" s="300"/>
      <c r="E5" s="296"/>
      <c r="F5" s="296"/>
      <c r="G5" s="296"/>
      <c r="H5" s="296"/>
      <c r="I5" s="152"/>
      <c r="J5" s="67" t="s">
        <v>4</v>
      </c>
      <c r="K5" s="67" t="s">
        <v>5</v>
      </c>
      <c r="L5" s="67" t="s">
        <v>6</v>
      </c>
      <c r="M5" s="66" t="s">
        <v>348</v>
      </c>
      <c r="N5" s="328" t="s">
        <v>7</v>
      </c>
      <c r="O5" s="328"/>
      <c r="P5" s="328"/>
      <c r="Q5" s="328"/>
      <c r="R5" s="328"/>
      <c r="S5" s="328"/>
      <c r="T5" s="328"/>
      <c r="U5" s="328"/>
      <c r="V5" s="328"/>
      <c r="W5" s="328"/>
      <c r="X5" s="328"/>
      <c r="Y5" s="328"/>
      <c r="Z5" s="328"/>
      <c r="AA5" s="328"/>
      <c r="AB5" s="328"/>
      <c r="AC5" s="328"/>
      <c r="AD5" s="328"/>
      <c r="AE5" s="328"/>
      <c r="AF5" s="328"/>
      <c r="AG5" s="328"/>
      <c r="AH5" s="328"/>
      <c r="AI5" s="328"/>
      <c r="AJ5" s="328"/>
      <c r="AK5" s="328"/>
      <c r="AL5" s="328"/>
      <c r="AM5" s="328"/>
      <c r="AN5" s="328"/>
      <c r="AO5" s="328"/>
      <c r="AP5" s="328"/>
      <c r="AQ5" s="328"/>
      <c r="AR5" s="328"/>
      <c r="AS5" s="328"/>
      <c r="AT5" s="328"/>
      <c r="AU5" s="328"/>
      <c r="AV5" s="328"/>
      <c r="AW5" s="328"/>
      <c r="AX5" s="328"/>
      <c r="AY5" s="328"/>
      <c r="AZ5" s="328"/>
      <c r="BA5" s="328"/>
      <c r="BB5" s="328"/>
      <c r="BC5" s="328"/>
      <c r="BD5" s="328"/>
      <c r="BE5" s="328"/>
      <c r="BF5" s="328"/>
      <c r="BG5" s="328"/>
      <c r="BH5" s="328"/>
      <c r="BI5" s="329"/>
      <c r="BJ5" s="3"/>
      <c r="BK5" s="3"/>
      <c r="BL5" s="3"/>
      <c r="BM5" s="3"/>
      <c r="BN5" s="3"/>
      <c r="BO5" s="3"/>
    </row>
    <row r="6" spans="1:67" s="2" customFormat="1" ht="23.25" customHeight="1" x14ac:dyDescent="0.2">
      <c r="D6" s="298" t="s">
        <v>8</v>
      </c>
      <c r="E6" s="299"/>
      <c r="F6" s="299"/>
      <c r="G6" s="299"/>
      <c r="H6" s="299"/>
      <c r="I6" s="158"/>
      <c r="J6" s="68" t="s">
        <v>9</v>
      </c>
      <c r="K6" s="80" t="s">
        <v>9</v>
      </c>
      <c r="L6" s="182" t="s">
        <v>9</v>
      </c>
      <c r="M6" s="264" t="s">
        <v>349</v>
      </c>
      <c r="N6" s="300" t="s">
        <v>10</v>
      </c>
      <c r="O6" s="296"/>
      <c r="P6" s="296"/>
      <c r="Q6" s="296"/>
      <c r="R6" s="296" t="s">
        <v>11</v>
      </c>
      <c r="S6" s="296"/>
      <c r="T6" s="296"/>
      <c r="U6" s="296"/>
      <c r="V6" s="296" t="s">
        <v>12</v>
      </c>
      <c r="W6" s="296"/>
      <c r="X6" s="296"/>
      <c r="Y6" s="296"/>
      <c r="Z6" s="296" t="s">
        <v>13</v>
      </c>
      <c r="AA6" s="296"/>
      <c r="AB6" s="296"/>
      <c r="AC6" s="297"/>
      <c r="AD6" s="300" t="s">
        <v>14</v>
      </c>
      <c r="AE6" s="296"/>
      <c r="AF6" s="296"/>
      <c r="AG6" s="296"/>
      <c r="AH6" s="296" t="s">
        <v>15</v>
      </c>
      <c r="AI6" s="296"/>
      <c r="AJ6" s="296"/>
      <c r="AK6" s="296"/>
      <c r="AL6" s="296" t="s">
        <v>16</v>
      </c>
      <c r="AM6" s="296"/>
      <c r="AN6" s="296"/>
      <c r="AO6" s="296"/>
      <c r="AP6" s="296" t="s">
        <v>17</v>
      </c>
      <c r="AQ6" s="296"/>
      <c r="AR6" s="296"/>
      <c r="AS6" s="297"/>
      <c r="AT6" s="300" t="s">
        <v>18</v>
      </c>
      <c r="AU6" s="296"/>
      <c r="AV6" s="296"/>
      <c r="AW6" s="296"/>
      <c r="AX6" s="296" t="s">
        <v>19</v>
      </c>
      <c r="AY6" s="296"/>
      <c r="AZ6" s="296"/>
      <c r="BA6" s="296"/>
      <c r="BB6" s="296" t="s">
        <v>20</v>
      </c>
      <c r="BC6" s="296"/>
      <c r="BD6" s="296"/>
      <c r="BE6" s="296"/>
      <c r="BF6" s="296" t="s">
        <v>21</v>
      </c>
      <c r="BG6" s="296"/>
      <c r="BH6" s="296"/>
      <c r="BI6" s="297"/>
      <c r="BJ6" s="357" t="s">
        <v>22</v>
      </c>
      <c r="BK6" s="359" t="s">
        <v>23</v>
      </c>
      <c r="BL6" s="279" t="s">
        <v>24</v>
      </c>
      <c r="BM6" s="279" t="s">
        <v>25</v>
      </c>
      <c r="BN6" s="280" t="s">
        <v>26</v>
      </c>
      <c r="BO6" s="351" t="s">
        <v>346</v>
      </c>
    </row>
    <row r="7" spans="1:67" s="2" customFormat="1" ht="23.25" customHeight="1" thickBot="1" x14ac:dyDescent="0.25">
      <c r="A7" s="2" t="s">
        <v>27</v>
      </c>
      <c r="B7" s="2" t="s">
        <v>28</v>
      </c>
      <c r="C7" s="2" t="s">
        <v>29</v>
      </c>
      <c r="D7" s="323" t="s">
        <v>30</v>
      </c>
      <c r="E7" s="324"/>
      <c r="F7" s="160" t="s">
        <v>31</v>
      </c>
      <c r="G7" s="30" t="s">
        <v>32</v>
      </c>
      <c r="H7" s="30" t="s">
        <v>33</v>
      </c>
      <c r="I7" s="30" t="s">
        <v>34</v>
      </c>
      <c r="J7" s="69" t="s">
        <v>35</v>
      </c>
      <c r="K7" s="174" t="s">
        <v>35</v>
      </c>
      <c r="L7" s="183" t="s">
        <v>35</v>
      </c>
      <c r="M7" s="265"/>
      <c r="N7" s="159">
        <v>1</v>
      </c>
      <c r="O7" s="160">
        <v>2</v>
      </c>
      <c r="P7" s="160">
        <v>3</v>
      </c>
      <c r="Q7" s="160">
        <v>4</v>
      </c>
      <c r="R7" s="160">
        <v>1</v>
      </c>
      <c r="S7" s="160">
        <v>2</v>
      </c>
      <c r="T7" s="160">
        <v>3</v>
      </c>
      <c r="U7" s="160">
        <v>4</v>
      </c>
      <c r="V7" s="160">
        <v>1</v>
      </c>
      <c r="W7" s="160">
        <v>2</v>
      </c>
      <c r="X7" s="160">
        <v>3</v>
      </c>
      <c r="Y7" s="160">
        <v>4</v>
      </c>
      <c r="Z7" s="160">
        <v>1</v>
      </c>
      <c r="AA7" s="160">
        <v>2</v>
      </c>
      <c r="AB7" s="160">
        <v>3</v>
      </c>
      <c r="AC7" s="31">
        <v>4</v>
      </c>
      <c r="AD7" s="159">
        <v>1</v>
      </c>
      <c r="AE7" s="160">
        <v>2</v>
      </c>
      <c r="AF7" s="160">
        <v>3</v>
      </c>
      <c r="AG7" s="160">
        <v>4</v>
      </c>
      <c r="AH7" s="160">
        <v>1</v>
      </c>
      <c r="AI7" s="160">
        <v>2</v>
      </c>
      <c r="AJ7" s="160">
        <v>3</v>
      </c>
      <c r="AK7" s="160">
        <v>4</v>
      </c>
      <c r="AL7" s="160">
        <v>1</v>
      </c>
      <c r="AM7" s="160">
        <v>2</v>
      </c>
      <c r="AN7" s="160">
        <v>3</v>
      </c>
      <c r="AO7" s="160">
        <v>4</v>
      </c>
      <c r="AP7" s="160">
        <v>1</v>
      </c>
      <c r="AQ7" s="160">
        <v>2</v>
      </c>
      <c r="AR7" s="160">
        <v>3</v>
      </c>
      <c r="AS7" s="31">
        <v>4</v>
      </c>
      <c r="AT7" s="159">
        <v>1</v>
      </c>
      <c r="AU7" s="160">
        <v>2</v>
      </c>
      <c r="AV7" s="160">
        <v>3</v>
      </c>
      <c r="AW7" s="160">
        <v>4</v>
      </c>
      <c r="AX7" s="160">
        <v>1</v>
      </c>
      <c r="AY7" s="160">
        <v>2</v>
      </c>
      <c r="AZ7" s="160">
        <v>3</v>
      </c>
      <c r="BA7" s="160">
        <v>4</v>
      </c>
      <c r="BB7" s="160">
        <v>1</v>
      </c>
      <c r="BC7" s="160">
        <v>2</v>
      </c>
      <c r="BD7" s="160">
        <v>3</v>
      </c>
      <c r="BE7" s="160">
        <v>4</v>
      </c>
      <c r="BF7" s="160">
        <v>1</v>
      </c>
      <c r="BG7" s="160">
        <v>2</v>
      </c>
      <c r="BH7" s="160">
        <v>3</v>
      </c>
      <c r="BI7" s="31">
        <v>4</v>
      </c>
      <c r="BJ7" s="358"/>
      <c r="BK7" s="360"/>
      <c r="BL7" s="279"/>
      <c r="BM7" s="279"/>
      <c r="BN7" s="280"/>
      <c r="BO7" s="266"/>
    </row>
    <row r="8" spans="1:67" x14ac:dyDescent="0.25">
      <c r="A8">
        <v>1</v>
      </c>
      <c r="B8">
        <v>0</v>
      </c>
      <c r="C8">
        <v>1</v>
      </c>
      <c r="D8" s="281" t="str">
        <f t="shared" ref="D8:D14" si="0">CONCATENATE(A8,".",B8,".",C8,".")</f>
        <v>1.0.1.</v>
      </c>
      <c r="E8" s="283" t="s">
        <v>36</v>
      </c>
      <c r="F8" s="302" t="s">
        <v>37</v>
      </c>
      <c r="G8" s="304" t="s">
        <v>38</v>
      </c>
      <c r="H8" s="306" t="s">
        <v>39</v>
      </c>
      <c r="I8" s="304"/>
      <c r="J8" s="46"/>
      <c r="K8" s="175"/>
      <c r="L8" s="182"/>
      <c r="M8" s="163"/>
      <c r="N8" s="32"/>
      <c r="O8" s="33"/>
      <c r="P8" s="33"/>
      <c r="Q8" s="33"/>
      <c r="R8" s="33"/>
      <c r="S8" s="33"/>
      <c r="T8" s="34"/>
      <c r="U8" s="34"/>
      <c r="V8" s="34"/>
      <c r="W8" s="34"/>
      <c r="X8" s="34"/>
      <c r="Y8" s="33"/>
      <c r="Z8" s="33"/>
      <c r="AA8" s="33"/>
      <c r="AB8" s="33"/>
      <c r="AC8" s="35"/>
      <c r="AD8" s="32"/>
      <c r="AE8" s="33"/>
      <c r="AF8" s="33"/>
      <c r="AG8" s="33"/>
      <c r="AH8" s="33"/>
      <c r="AI8" s="33"/>
      <c r="AJ8" s="33"/>
      <c r="AK8" s="33"/>
      <c r="AL8" s="33"/>
      <c r="AM8" s="33"/>
      <c r="AN8" s="33"/>
      <c r="AO8" s="33"/>
      <c r="AP8" s="33"/>
      <c r="AQ8" s="33"/>
      <c r="AR8" s="33"/>
      <c r="AS8" s="35"/>
      <c r="AT8" s="32"/>
      <c r="AU8" s="33"/>
      <c r="AV8" s="33"/>
      <c r="AW8" s="33"/>
      <c r="AX8" s="33"/>
      <c r="AY8" s="33"/>
      <c r="AZ8" s="33"/>
      <c r="BA8" s="33"/>
      <c r="BB8" s="33"/>
      <c r="BC8" s="33"/>
      <c r="BD8" s="33"/>
      <c r="BE8" s="33"/>
      <c r="BF8" s="33"/>
      <c r="BG8" s="33"/>
      <c r="BH8" s="33"/>
      <c r="BI8" s="35"/>
      <c r="BJ8" s="200"/>
      <c r="BK8" s="216" t="s">
        <v>40</v>
      </c>
      <c r="BL8" s="201"/>
      <c r="BM8" s="201"/>
      <c r="BN8" s="202"/>
      <c r="BO8" s="352" t="s">
        <v>347</v>
      </c>
    </row>
    <row r="9" spans="1:67" ht="15.75" customHeight="1" thickBot="1" x14ac:dyDescent="0.3">
      <c r="D9" s="282"/>
      <c r="E9" s="284"/>
      <c r="F9" s="303"/>
      <c r="G9" s="305"/>
      <c r="H9" s="307"/>
      <c r="I9" s="305"/>
      <c r="J9" s="70">
        <v>1</v>
      </c>
      <c r="K9" s="176">
        <v>1</v>
      </c>
      <c r="L9" s="184"/>
      <c r="M9" s="164">
        <v>1</v>
      </c>
      <c r="N9" s="36"/>
      <c r="O9" s="37"/>
      <c r="P9" s="37"/>
      <c r="Q9" s="37"/>
      <c r="R9" s="37"/>
      <c r="S9" s="37"/>
      <c r="T9" s="38"/>
      <c r="U9" s="38"/>
      <c r="V9" s="38"/>
      <c r="W9" s="38"/>
      <c r="X9" s="38"/>
      <c r="Y9" s="38"/>
      <c r="Z9" s="38"/>
      <c r="AA9" s="38"/>
      <c r="AB9" s="37"/>
      <c r="AC9" s="39"/>
      <c r="AD9" s="36"/>
      <c r="AE9" s="37"/>
      <c r="AF9" s="37"/>
      <c r="AG9" s="37"/>
      <c r="AH9" s="37"/>
      <c r="AI9" s="37"/>
      <c r="AJ9" s="37"/>
      <c r="AK9" s="37"/>
      <c r="AL9" s="37"/>
      <c r="AM9" s="37"/>
      <c r="AN9" s="37"/>
      <c r="AO9" s="37"/>
      <c r="AP9" s="37"/>
      <c r="AQ9" s="37"/>
      <c r="AR9" s="37"/>
      <c r="AS9" s="39"/>
      <c r="AT9" s="36"/>
      <c r="AU9" s="37"/>
      <c r="AV9" s="37"/>
      <c r="AW9" s="37"/>
      <c r="AX9" s="37"/>
      <c r="AY9" s="37"/>
      <c r="AZ9" s="37"/>
      <c r="BA9" s="37"/>
      <c r="BB9" s="37"/>
      <c r="BC9" s="37"/>
      <c r="BD9" s="37"/>
      <c r="BE9" s="37"/>
      <c r="BF9" s="37"/>
      <c r="BG9" s="37"/>
      <c r="BH9" s="37"/>
      <c r="BI9" s="39"/>
      <c r="BJ9" s="203"/>
      <c r="BK9" s="204"/>
      <c r="BL9" s="201"/>
      <c r="BM9" s="201"/>
      <c r="BN9" s="202"/>
      <c r="BO9" s="352"/>
    </row>
    <row r="10" spans="1:67" ht="42.75" customHeight="1" x14ac:dyDescent="0.25">
      <c r="A10">
        <v>1</v>
      </c>
      <c r="B10">
        <v>0</v>
      </c>
      <c r="C10">
        <v>2</v>
      </c>
      <c r="D10" s="281" t="str">
        <f t="shared" si="0"/>
        <v>1.0.2.</v>
      </c>
      <c r="E10" s="283" t="s">
        <v>41</v>
      </c>
      <c r="F10" s="306" t="s">
        <v>37</v>
      </c>
      <c r="G10" s="304" t="s">
        <v>38</v>
      </c>
      <c r="H10" s="304" t="s">
        <v>42</v>
      </c>
      <c r="I10" s="304"/>
      <c r="J10" s="46"/>
      <c r="K10" s="175"/>
      <c r="L10" s="182"/>
      <c r="M10" s="163"/>
      <c r="N10" s="32"/>
      <c r="O10" s="33"/>
      <c r="P10" s="33"/>
      <c r="Q10" s="33"/>
      <c r="R10" s="33"/>
      <c r="S10" s="33"/>
      <c r="T10" s="33"/>
      <c r="U10" s="33"/>
      <c r="V10" s="33"/>
      <c r="W10" s="33"/>
      <c r="X10" s="33"/>
      <c r="Y10" s="34"/>
      <c r="Z10" s="34"/>
      <c r="AA10" s="34"/>
      <c r="AB10" s="33"/>
      <c r="AC10" s="35"/>
      <c r="AD10" s="32"/>
      <c r="AE10" s="33"/>
      <c r="AF10" s="33"/>
      <c r="AG10" s="33"/>
      <c r="AH10" s="33"/>
      <c r="AI10" s="33"/>
      <c r="AJ10" s="33"/>
      <c r="AK10" s="33"/>
      <c r="AL10" s="33"/>
      <c r="AM10" s="33"/>
      <c r="AN10" s="33"/>
      <c r="AO10" s="33"/>
      <c r="AP10" s="33"/>
      <c r="AQ10" s="33"/>
      <c r="AR10" s="33"/>
      <c r="AS10" s="35"/>
      <c r="AT10" s="32"/>
      <c r="AU10" s="33"/>
      <c r="AV10" s="33"/>
      <c r="AW10" s="33"/>
      <c r="AX10" s="33"/>
      <c r="AY10" s="33"/>
      <c r="AZ10" s="33"/>
      <c r="BA10" s="33"/>
      <c r="BB10" s="33"/>
      <c r="BC10" s="33"/>
      <c r="BD10" s="33"/>
      <c r="BE10" s="33"/>
      <c r="BF10" s="33"/>
      <c r="BG10" s="33"/>
      <c r="BH10" s="33"/>
      <c r="BI10" s="35"/>
      <c r="BJ10" s="205"/>
      <c r="BK10" s="235" t="s">
        <v>43</v>
      </c>
      <c r="BL10" s="201"/>
      <c r="BM10" s="201"/>
      <c r="BN10" s="202"/>
      <c r="BO10" s="352"/>
    </row>
    <row r="11" spans="1:67" ht="15.75" thickBot="1" x14ac:dyDescent="0.3">
      <c r="D11" s="312"/>
      <c r="E11" s="314"/>
      <c r="F11" s="309"/>
      <c r="G11" s="308"/>
      <c r="H11" s="308"/>
      <c r="I11" s="308"/>
      <c r="J11" s="71">
        <v>1</v>
      </c>
      <c r="K11" s="177">
        <v>1</v>
      </c>
      <c r="L11" s="185"/>
      <c r="M11" s="165">
        <v>1</v>
      </c>
      <c r="N11" s="40"/>
      <c r="O11" s="41"/>
      <c r="P11" s="41"/>
      <c r="Q11" s="41"/>
      <c r="R11" s="41"/>
      <c r="S11" s="41"/>
      <c r="T11" s="41"/>
      <c r="U11" s="41"/>
      <c r="V11" s="41"/>
      <c r="W11" s="41"/>
      <c r="X11" s="41"/>
      <c r="Y11" s="41"/>
      <c r="Z11" s="42"/>
      <c r="AA11" s="42"/>
      <c r="AB11" s="42"/>
      <c r="AC11" s="43"/>
      <c r="AD11" s="40"/>
      <c r="AE11" s="41"/>
      <c r="AF11" s="41"/>
      <c r="AG11" s="41"/>
      <c r="AH11" s="41"/>
      <c r="AI11" s="41"/>
      <c r="AJ11" s="41"/>
      <c r="AK11" s="41"/>
      <c r="AL11" s="41"/>
      <c r="AM11" s="41"/>
      <c r="AN11" s="41"/>
      <c r="AO11" s="41"/>
      <c r="AP11" s="41"/>
      <c r="AQ11" s="41"/>
      <c r="AR11" s="41"/>
      <c r="AS11" s="44"/>
      <c r="AT11" s="40"/>
      <c r="AU11" s="41"/>
      <c r="AV11" s="41"/>
      <c r="AW11" s="41"/>
      <c r="AX11" s="41"/>
      <c r="AY11" s="41"/>
      <c r="AZ11" s="41"/>
      <c r="BA11" s="41"/>
      <c r="BB11" s="41"/>
      <c r="BC11" s="41"/>
      <c r="BD11" s="41"/>
      <c r="BE11" s="41"/>
      <c r="BF11" s="41"/>
      <c r="BG11" s="41"/>
      <c r="BH11" s="41"/>
      <c r="BI11" s="44"/>
      <c r="BJ11" s="203"/>
      <c r="BK11" s="204"/>
      <c r="BL11" s="201"/>
      <c r="BM11" s="201"/>
      <c r="BN11" s="202"/>
      <c r="BO11" s="352"/>
    </row>
    <row r="12" spans="1:67" ht="60" customHeight="1" x14ac:dyDescent="0.25">
      <c r="A12">
        <v>1</v>
      </c>
      <c r="B12">
        <v>0</v>
      </c>
      <c r="C12">
        <v>3</v>
      </c>
      <c r="D12" s="281" t="str">
        <f t="shared" si="0"/>
        <v>1.0.3.</v>
      </c>
      <c r="E12" s="283" t="s">
        <v>44</v>
      </c>
      <c r="F12" s="306" t="s">
        <v>37</v>
      </c>
      <c r="G12" s="304" t="s">
        <v>38</v>
      </c>
      <c r="H12" s="306" t="s">
        <v>45</v>
      </c>
      <c r="I12" s="306" t="s">
        <v>46</v>
      </c>
      <c r="J12" s="46"/>
      <c r="K12" s="175"/>
      <c r="L12" s="182"/>
      <c r="M12" s="163"/>
      <c r="N12" s="32"/>
      <c r="O12" s="33"/>
      <c r="P12" s="33"/>
      <c r="Q12" s="33"/>
      <c r="R12" s="33"/>
      <c r="S12" s="33"/>
      <c r="T12" s="33"/>
      <c r="U12" s="33"/>
      <c r="V12" s="33"/>
      <c r="W12" s="33"/>
      <c r="X12" s="33"/>
      <c r="Y12" s="33"/>
      <c r="Z12" s="33"/>
      <c r="AA12" s="33"/>
      <c r="AB12" s="33"/>
      <c r="AC12" s="35"/>
      <c r="AD12" s="45"/>
      <c r="AE12" s="34"/>
      <c r="AF12" s="34"/>
      <c r="AG12" s="34"/>
      <c r="AH12" s="34"/>
      <c r="AI12" s="34"/>
      <c r="AJ12" s="34"/>
      <c r="AK12" s="34"/>
      <c r="AL12" s="34"/>
      <c r="AM12" s="34"/>
      <c r="AN12" s="34"/>
      <c r="AO12" s="34"/>
      <c r="AP12" s="34"/>
      <c r="AQ12" s="34"/>
      <c r="AR12" s="33"/>
      <c r="AS12" s="35"/>
      <c r="AT12" s="32"/>
      <c r="AU12" s="33"/>
      <c r="AV12" s="33"/>
      <c r="AW12" s="33"/>
      <c r="AX12" s="33"/>
      <c r="AY12" s="33"/>
      <c r="AZ12" s="33"/>
      <c r="BA12" s="33"/>
      <c r="BB12" s="33"/>
      <c r="BC12" s="33"/>
      <c r="BD12" s="33"/>
      <c r="BE12" s="33"/>
      <c r="BF12" s="33"/>
      <c r="BG12" s="33"/>
      <c r="BH12" s="33"/>
      <c r="BI12" s="35"/>
      <c r="BJ12" s="236" t="s">
        <v>47</v>
      </c>
      <c r="BK12" s="235"/>
      <c r="BL12" s="206" t="s">
        <v>48</v>
      </c>
      <c r="BM12" s="201" t="s">
        <v>49</v>
      </c>
      <c r="BN12" s="202" t="s">
        <v>49</v>
      </c>
      <c r="BO12" s="352"/>
    </row>
    <row r="13" spans="1:67" ht="15.75" thickBot="1" x14ac:dyDescent="0.3">
      <c r="D13" s="312"/>
      <c r="E13" s="314"/>
      <c r="F13" s="309"/>
      <c r="G13" s="308"/>
      <c r="H13" s="309"/>
      <c r="I13" s="309"/>
      <c r="J13" s="59"/>
      <c r="K13" s="178">
        <v>1</v>
      </c>
      <c r="L13" s="186"/>
      <c r="M13" s="166">
        <v>1</v>
      </c>
      <c r="N13" s="40"/>
      <c r="O13" s="41"/>
      <c r="P13" s="41"/>
      <c r="Q13" s="41"/>
      <c r="R13" s="41"/>
      <c r="S13" s="41"/>
      <c r="T13" s="41"/>
      <c r="U13" s="41"/>
      <c r="V13" s="41"/>
      <c r="W13" s="41"/>
      <c r="X13" s="41"/>
      <c r="Y13" s="41"/>
      <c r="Z13" s="41"/>
      <c r="AA13" s="41"/>
      <c r="AB13" s="41"/>
      <c r="AC13" s="44"/>
      <c r="AD13" s="49"/>
      <c r="AE13" s="50"/>
      <c r="AF13" s="50"/>
      <c r="AG13" s="50"/>
      <c r="AH13" s="121"/>
      <c r="AI13" s="121"/>
      <c r="AJ13" s="121"/>
      <c r="AK13" s="121"/>
      <c r="AL13" s="121"/>
      <c r="AM13" s="121"/>
      <c r="AN13" s="121"/>
      <c r="AO13" s="121"/>
      <c r="AP13" s="121"/>
      <c r="AQ13" s="121"/>
      <c r="AR13" s="50"/>
      <c r="AS13" s="51"/>
      <c r="AT13" s="40"/>
      <c r="AU13" s="41"/>
      <c r="AV13" s="41"/>
      <c r="AW13" s="41"/>
      <c r="AX13" s="41"/>
      <c r="AY13" s="41"/>
      <c r="AZ13" s="41"/>
      <c r="BA13" s="41"/>
      <c r="BB13" s="41"/>
      <c r="BC13" s="41"/>
      <c r="BD13" s="41"/>
      <c r="BE13" s="41"/>
      <c r="BF13" s="41"/>
      <c r="BG13" s="41"/>
      <c r="BH13" s="41"/>
      <c r="BI13" s="44"/>
      <c r="BJ13" s="237"/>
      <c r="BK13" s="204"/>
      <c r="BL13" s="201"/>
      <c r="BM13" s="201"/>
      <c r="BN13" s="202"/>
      <c r="BO13" s="352"/>
    </row>
    <row r="14" spans="1:67" ht="57" customHeight="1" x14ac:dyDescent="0.25">
      <c r="A14">
        <v>1</v>
      </c>
      <c r="B14">
        <v>0</v>
      </c>
      <c r="C14">
        <v>4</v>
      </c>
      <c r="D14" s="313" t="str">
        <f t="shared" si="0"/>
        <v>1.0.4.</v>
      </c>
      <c r="E14" s="317" t="s">
        <v>41</v>
      </c>
      <c r="F14" s="316" t="s">
        <v>37</v>
      </c>
      <c r="G14" s="310" t="s">
        <v>38</v>
      </c>
      <c r="H14" s="316" t="s">
        <v>42</v>
      </c>
      <c r="I14" s="316" t="s">
        <v>50</v>
      </c>
      <c r="J14" s="46"/>
      <c r="K14" s="175"/>
      <c r="L14" s="182"/>
      <c r="M14" s="163"/>
      <c r="N14" s="32"/>
      <c r="O14" s="33"/>
      <c r="P14" s="33"/>
      <c r="Q14" s="33"/>
      <c r="R14" s="33"/>
      <c r="S14" s="33"/>
      <c r="T14" s="33"/>
      <c r="U14" s="33"/>
      <c r="V14" s="33"/>
      <c r="W14" s="33"/>
      <c r="X14" s="33"/>
      <c r="Y14" s="33"/>
      <c r="Z14" s="33"/>
      <c r="AA14" s="33"/>
      <c r="AB14" s="33"/>
      <c r="AC14" s="35"/>
      <c r="AD14" s="32"/>
      <c r="AE14" s="33"/>
      <c r="AF14" s="33"/>
      <c r="AG14" s="33"/>
      <c r="AH14" s="34"/>
      <c r="AI14" s="34"/>
      <c r="AJ14" s="34"/>
      <c r="AK14" s="34"/>
      <c r="AL14" s="34"/>
      <c r="AM14" s="34"/>
      <c r="AN14" s="34"/>
      <c r="AO14" s="34"/>
      <c r="AP14" s="34"/>
      <c r="AQ14" s="34"/>
      <c r="AR14" s="34"/>
      <c r="AS14" s="48"/>
      <c r="AT14" s="32"/>
      <c r="AU14" s="33"/>
      <c r="AV14" s="33"/>
      <c r="AW14" s="33"/>
      <c r="AX14" s="33"/>
      <c r="AY14" s="33"/>
      <c r="AZ14" s="33"/>
      <c r="BA14" s="33"/>
      <c r="BB14" s="33"/>
      <c r="BC14" s="33"/>
      <c r="BD14" s="33"/>
      <c r="BE14" s="33"/>
      <c r="BF14" s="33"/>
      <c r="BG14" s="33"/>
      <c r="BH14" s="33"/>
      <c r="BI14" s="35"/>
      <c r="BJ14" s="236" t="s">
        <v>47</v>
      </c>
      <c r="BK14" s="235"/>
      <c r="BL14" s="206" t="s">
        <v>51</v>
      </c>
      <c r="BM14" s="201" t="s">
        <v>49</v>
      </c>
      <c r="BN14" s="202" t="s">
        <v>49</v>
      </c>
      <c r="BO14" s="352"/>
    </row>
    <row r="15" spans="1:67" ht="15.75" thickBot="1" x14ac:dyDescent="0.3">
      <c r="D15" s="301"/>
      <c r="E15" s="318"/>
      <c r="F15" s="274"/>
      <c r="G15" s="311"/>
      <c r="H15" s="274"/>
      <c r="I15" s="274"/>
      <c r="J15" s="47"/>
      <c r="K15" s="179">
        <v>1</v>
      </c>
      <c r="L15" s="187"/>
      <c r="M15" s="167">
        <v>1</v>
      </c>
      <c r="N15" s="36"/>
      <c r="O15" s="37"/>
      <c r="P15" s="37"/>
      <c r="Q15" s="37"/>
      <c r="R15" s="37"/>
      <c r="S15" s="37"/>
      <c r="T15" s="37"/>
      <c r="U15" s="37"/>
      <c r="V15" s="37"/>
      <c r="W15" s="37"/>
      <c r="X15" s="37"/>
      <c r="Y15" s="37"/>
      <c r="Z15" s="37"/>
      <c r="AA15" s="37"/>
      <c r="AB15" s="37"/>
      <c r="AC15" s="39"/>
      <c r="AD15" s="36"/>
      <c r="AE15" s="37"/>
      <c r="AF15" s="37"/>
      <c r="AG15" s="52"/>
      <c r="AH15" s="52"/>
      <c r="AI15" s="52"/>
      <c r="AJ15" s="52"/>
      <c r="AK15" s="52"/>
      <c r="AL15" s="52"/>
      <c r="AM15" s="52"/>
      <c r="AN15" s="52"/>
      <c r="AO15" s="52"/>
      <c r="AP15" s="52"/>
      <c r="AQ15" s="122"/>
      <c r="AR15" s="122"/>
      <c r="AS15" s="123"/>
      <c r="AT15" s="36"/>
      <c r="AU15" s="37"/>
      <c r="AV15" s="37"/>
      <c r="AW15" s="37"/>
      <c r="AX15" s="37"/>
      <c r="AY15" s="37"/>
      <c r="AZ15" s="37"/>
      <c r="BA15" s="37"/>
      <c r="BB15" s="37"/>
      <c r="BC15" s="37"/>
      <c r="BD15" s="37"/>
      <c r="BE15" s="37"/>
      <c r="BF15" s="37"/>
      <c r="BG15" s="37"/>
      <c r="BH15" s="37"/>
      <c r="BI15" s="39"/>
      <c r="BJ15" s="207"/>
      <c r="BK15" s="238"/>
      <c r="BL15" s="201"/>
      <c r="BM15" s="201"/>
      <c r="BN15" s="202"/>
      <c r="BO15" s="352"/>
    </row>
    <row r="16" spans="1:67" ht="15.75" thickBot="1" x14ac:dyDescent="0.3">
      <c r="D16" s="270" t="s">
        <v>52</v>
      </c>
      <c r="E16" s="271"/>
      <c r="F16" s="271"/>
      <c r="G16" s="271"/>
      <c r="H16" s="271"/>
      <c r="I16" s="315"/>
      <c r="J16" s="112">
        <f>(J9+J11+J13+J15)/2</f>
        <v>1</v>
      </c>
      <c r="K16" s="168">
        <f>(K9+K11+K13+K15)/4</f>
        <v>1</v>
      </c>
      <c r="L16" s="188"/>
      <c r="M16" s="112">
        <f>(M9+M11+M13+M15)/4</f>
        <v>1</v>
      </c>
      <c r="N16" s="108"/>
      <c r="O16" s="108"/>
      <c r="P16" s="108"/>
      <c r="Q16" s="108"/>
      <c r="R16" s="108"/>
      <c r="S16" s="108"/>
      <c r="T16" s="108"/>
      <c r="U16" s="108"/>
      <c r="V16" s="108"/>
      <c r="W16" s="108"/>
      <c r="X16" s="108"/>
      <c r="Y16" s="108"/>
      <c r="Z16" s="108"/>
      <c r="AA16" s="108"/>
      <c r="AB16" s="108"/>
      <c r="AC16" s="108"/>
      <c r="AD16" s="108"/>
      <c r="AE16" s="108"/>
      <c r="AF16" s="108"/>
      <c r="AG16" s="109"/>
      <c r="AH16" s="109"/>
      <c r="AI16" s="109"/>
      <c r="AJ16" s="109"/>
      <c r="AK16" s="109"/>
      <c r="AL16" s="109"/>
      <c r="AM16" s="109"/>
      <c r="AN16" s="109"/>
      <c r="AO16" s="109"/>
      <c r="AP16" s="109"/>
      <c r="AQ16" s="109"/>
      <c r="AR16" s="109"/>
      <c r="AS16" s="109"/>
      <c r="AT16" s="108"/>
      <c r="AU16" s="108"/>
      <c r="AV16" s="108"/>
      <c r="AW16" s="108"/>
      <c r="AX16" s="108"/>
      <c r="AY16" s="108"/>
      <c r="AZ16" s="108"/>
      <c r="BA16" s="108"/>
      <c r="BB16" s="108"/>
      <c r="BC16" s="108"/>
      <c r="BD16" s="108"/>
      <c r="BE16" s="108"/>
      <c r="BF16" s="108"/>
      <c r="BG16" s="108"/>
      <c r="BH16" s="108"/>
      <c r="BI16" s="110"/>
      <c r="BJ16" s="208"/>
      <c r="BK16" s="239"/>
      <c r="BL16" s="201"/>
      <c r="BM16" s="201"/>
      <c r="BN16" s="202"/>
      <c r="BO16" s="209"/>
    </row>
    <row r="17" spans="1:67" ht="31.5" customHeight="1" thickBot="1" x14ac:dyDescent="0.3">
      <c r="D17" s="300" t="s">
        <v>53</v>
      </c>
      <c r="E17" s="296"/>
      <c r="F17" s="296"/>
      <c r="G17" s="296"/>
      <c r="H17" s="296"/>
      <c r="I17" s="153"/>
      <c r="J17" s="67" t="s">
        <v>4</v>
      </c>
      <c r="K17" s="169" t="s">
        <v>4</v>
      </c>
      <c r="L17" s="189" t="s">
        <v>4</v>
      </c>
      <c r="M17" s="169" t="s">
        <v>348</v>
      </c>
      <c r="N17" s="345">
        <v>2019</v>
      </c>
      <c r="O17" s="346"/>
      <c r="P17" s="346"/>
      <c r="Q17" s="346"/>
      <c r="R17" s="346"/>
      <c r="S17" s="346"/>
      <c r="T17" s="346"/>
      <c r="U17" s="346"/>
      <c r="V17" s="346"/>
      <c r="W17" s="346"/>
      <c r="X17" s="346"/>
      <c r="Y17" s="346"/>
      <c r="Z17" s="346"/>
      <c r="AA17" s="346"/>
      <c r="AB17" s="346"/>
      <c r="AC17" s="346"/>
      <c r="AD17" s="346"/>
      <c r="AE17" s="346"/>
      <c r="AF17" s="346"/>
      <c r="AG17" s="346"/>
      <c r="AH17" s="346"/>
      <c r="AI17" s="346"/>
      <c r="AJ17" s="346"/>
      <c r="AK17" s="346"/>
      <c r="AL17" s="346"/>
      <c r="AM17" s="346"/>
      <c r="AN17" s="346"/>
      <c r="AO17" s="346"/>
      <c r="AP17" s="346"/>
      <c r="AQ17" s="346"/>
      <c r="AR17" s="346"/>
      <c r="AS17" s="346"/>
      <c r="AT17" s="346"/>
      <c r="AU17" s="346"/>
      <c r="AV17" s="346"/>
      <c r="AW17" s="346"/>
      <c r="AX17" s="346"/>
      <c r="AY17" s="346"/>
      <c r="AZ17" s="346"/>
      <c r="BA17" s="346"/>
      <c r="BB17" s="346"/>
      <c r="BC17" s="346"/>
      <c r="BD17" s="346"/>
      <c r="BE17" s="346"/>
      <c r="BF17" s="346"/>
      <c r="BG17" s="346"/>
      <c r="BH17" s="346"/>
      <c r="BI17" s="347"/>
      <c r="BJ17" s="353" t="s">
        <v>22</v>
      </c>
      <c r="BK17" s="355" t="s">
        <v>23</v>
      </c>
      <c r="BL17" s="279" t="s">
        <v>24</v>
      </c>
      <c r="BM17" s="279" t="s">
        <v>25</v>
      </c>
      <c r="BN17" s="280" t="s">
        <v>26</v>
      </c>
      <c r="BO17" s="267" t="s">
        <v>346</v>
      </c>
    </row>
    <row r="18" spans="1:67" ht="23.25" customHeight="1" x14ac:dyDescent="0.25">
      <c r="D18" s="298" t="s">
        <v>54</v>
      </c>
      <c r="E18" s="299"/>
      <c r="F18" s="299"/>
      <c r="G18" s="299"/>
      <c r="H18" s="299"/>
      <c r="I18" s="158"/>
      <c r="J18" s="68" t="s">
        <v>9</v>
      </c>
      <c r="K18" s="80" t="s">
        <v>9</v>
      </c>
      <c r="L18" s="190" t="s">
        <v>9</v>
      </c>
      <c r="M18" s="264" t="s">
        <v>349</v>
      </c>
      <c r="N18" s="300" t="s">
        <v>10</v>
      </c>
      <c r="O18" s="296"/>
      <c r="P18" s="296"/>
      <c r="Q18" s="296"/>
      <c r="R18" s="296" t="s">
        <v>11</v>
      </c>
      <c r="S18" s="296"/>
      <c r="T18" s="296"/>
      <c r="U18" s="296"/>
      <c r="V18" s="296" t="s">
        <v>12</v>
      </c>
      <c r="W18" s="296"/>
      <c r="X18" s="296"/>
      <c r="Y18" s="296"/>
      <c r="Z18" s="296" t="s">
        <v>13</v>
      </c>
      <c r="AA18" s="296"/>
      <c r="AB18" s="296"/>
      <c r="AC18" s="297"/>
      <c r="AD18" s="300" t="s">
        <v>14</v>
      </c>
      <c r="AE18" s="296"/>
      <c r="AF18" s="296"/>
      <c r="AG18" s="296"/>
      <c r="AH18" s="296" t="s">
        <v>15</v>
      </c>
      <c r="AI18" s="296"/>
      <c r="AJ18" s="296"/>
      <c r="AK18" s="296"/>
      <c r="AL18" s="296" t="s">
        <v>16</v>
      </c>
      <c r="AM18" s="296"/>
      <c r="AN18" s="296"/>
      <c r="AO18" s="296"/>
      <c r="AP18" s="296" t="s">
        <v>17</v>
      </c>
      <c r="AQ18" s="296"/>
      <c r="AR18" s="296"/>
      <c r="AS18" s="297"/>
      <c r="AT18" s="300" t="s">
        <v>18</v>
      </c>
      <c r="AU18" s="296"/>
      <c r="AV18" s="296"/>
      <c r="AW18" s="296"/>
      <c r="AX18" s="296" t="s">
        <v>19</v>
      </c>
      <c r="AY18" s="296"/>
      <c r="AZ18" s="296"/>
      <c r="BA18" s="296"/>
      <c r="BB18" s="296" t="s">
        <v>20</v>
      </c>
      <c r="BC18" s="296"/>
      <c r="BD18" s="296"/>
      <c r="BE18" s="296"/>
      <c r="BF18" s="296" t="s">
        <v>21</v>
      </c>
      <c r="BG18" s="296"/>
      <c r="BH18" s="296"/>
      <c r="BI18" s="297"/>
      <c r="BJ18" s="354"/>
      <c r="BK18" s="356"/>
      <c r="BL18" s="279"/>
      <c r="BM18" s="279"/>
      <c r="BN18" s="280"/>
      <c r="BO18" s="268"/>
    </row>
    <row r="19" spans="1:67" ht="23.25" customHeight="1" thickBot="1" x14ac:dyDescent="0.3">
      <c r="A19" t="s">
        <v>27</v>
      </c>
      <c r="B19" t="s">
        <v>28</v>
      </c>
      <c r="C19" t="s">
        <v>29</v>
      </c>
      <c r="D19" s="298" t="s">
        <v>30</v>
      </c>
      <c r="E19" s="299"/>
      <c r="F19" s="158" t="s">
        <v>31</v>
      </c>
      <c r="G19" s="7" t="s">
        <v>32</v>
      </c>
      <c r="H19" s="7" t="s">
        <v>33</v>
      </c>
      <c r="I19" s="7" t="s">
        <v>34</v>
      </c>
      <c r="J19" s="72" t="s">
        <v>35</v>
      </c>
      <c r="K19" s="81" t="s">
        <v>35</v>
      </c>
      <c r="L19" s="191" t="s">
        <v>35</v>
      </c>
      <c r="M19" s="265"/>
      <c r="N19" s="157"/>
      <c r="O19" s="158"/>
      <c r="P19" s="158"/>
      <c r="Q19" s="158"/>
      <c r="R19" s="158">
        <v>1</v>
      </c>
      <c r="S19" s="158">
        <v>2</v>
      </c>
      <c r="T19" s="158">
        <v>3</v>
      </c>
      <c r="U19" s="158">
        <v>4</v>
      </c>
      <c r="V19" s="158">
        <v>1</v>
      </c>
      <c r="W19" s="158">
        <v>2</v>
      </c>
      <c r="X19" s="158">
        <v>3</v>
      </c>
      <c r="Y19" s="158">
        <v>4</v>
      </c>
      <c r="Z19" s="158">
        <v>1</v>
      </c>
      <c r="AA19" s="158">
        <v>2</v>
      </c>
      <c r="AB19" s="158">
        <v>3</v>
      </c>
      <c r="AC19" s="74">
        <v>4</v>
      </c>
      <c r="AD19" s="157">
        <v>1</v>
      </c>
      <c r="AE19" s="158">
        <v>2</v>
      </c>
      <c r="AF19" s="158">
        <v>3</v>
      </c>
      <c r="AG19" s="158">
        <v>4</v>
      </c>
      <c r="AH19" s="158">
        <v>1</v>
      </c>
      <c r="AI19" s="158">
        <v>2</v>
      </c>
      <c r="AJ19" s="158">
        <v>3</v>
      </c>
      <c r="AK19" s="158">
        <v>4</v>
      </c>
      <c r="AL19" s="158">
        <v>1</v>
      </c>
      <c r="AM19" s="158">
        <v>2</v>
      </c>
      <c r="AN19" s="158">
        <v>3</v>
      </c>
      <c r="AO19" s="158">
        <v>4</v>
      </c>
      <c r="AP19" s="158">
        <v>1</v>
      </c>
      <c r="AQ19" s="158">
        <v>2</v>
      </c>
      <c r="AR19" s="158">
        <v>3</v>
      </c>
      <c r="AS19" s="74">
        <v>4</v>
      </c>
      <c r="AT19" s="157">
        <v>1</v>
      </c>
      <c r="AU19" s="158">
        <v>2</v>
      </c>
      <c r="AV19" s="158">
        <v>3</v>
      </c>
      <c r="AW19" s="158">
        <v>4</v>
      </c>
      <c r="AX19" s="158">
        <v>1</v>
      </c>
      <c r="AY19" s="158">
        <v>2</v>
      </c>
      <c r="AZ19" s="158">
        <v>3</v>
      </c>
      <c r="BA19" s="158">
        <v>4</v>
      </c>
      <c r="BB19" s="158">
        <v>1</v>
      </c>
      <c r="BC19" s="158">
        <v>2</v>
      </c>
      <c r="BD19" s="158">
        <v>3</v>
      </c>
      <c r="BE19" s="158">
        <v>4</v>
      </c>
      <c r="BF19" s="158">
        <v>1</v>
      </c>
      <c r="BG19" s="158">
        <v>2</v>
      </c>
      <c r="BH19" s="158">
        <v>3</v>
      </c>
      <c r="BI19" s="74">
        <v>4</v>
      </c>
      <c r="BJ19" s="354"/>
      <c r="BK19" s="356"/>
      <c r="BL19" s="279"/>
      <c r="BM19" s="279"/>
      <c r="BN19" s="280"/>
      <c r="BO19" s="269"/>
    </row>
    <row r="20" spans="1:67" ht="130.5" customHeight="1" x14ac:dyDescent="0.25">
      <c r="A20">
        <v>2</v>
      </c>
      <c r="B20">
        <v>1</v>
      </c>
      <c r="C20">
        <v>1</v>
      </c>
      <c r="D20" s="275" t="str">
        <f t="shared" ref="D20:D38" si="1">CONCATENATE(A20,".",B20,".",C20,".")</f>
        <v>2.1.1.</v>
      </c>
      <c r="E20" s="273" t="s">
        <v>55</v>
      </c>
      <c r="F20" s="273" t="s">
        <v>56</v>
      </c>
      <c r="G20" s="273" t="s">
        <v>38</v>
      </c>
      <c r="H20" s="273" t="s">
        <v>57</v>
      </c>
      <c r="I20" s="273" t="s">
        <v>58</v>
      </c>
      <c r="J20" s="68"/>
      <c r="K20" s="80"/>
      <c r="L20" s="190"/>
      <c r="M20" s="171"/>
      <c r="N20" s="22"/>
      <c r="O20" s="154"/>
      <c r="P20" s="154"/>
      <c r="Q20" s="15"/>
      <c r="R20" s="8"/>
      <c r="S20" s="8"/>
      <c r="T20" s="8"/>
      <c r="U20" s="8"/>
      <c r="V20" s="8"/>
      <c r="W20" s="8"/>
      <c r="X20" s="8"/>
      <c r="Y20" s="8"/>
      <c r="Z20" s="8"/>
      <c r="AA20" s="8"/>
      <c r="AB20" s="8"/>
      <c r="AC20" s="23"/>
      <c r="AD20" s="26"/>
      <c r="AE20" s="8"/>
      <c r="AF20" s="8"/>
      <c r="AG20" s="8"/>
      <c r="AH20" s="8"/>
      <c r="AI20" s="8"/>
      <c r="AJ20" s="8"/>
      <c r="AK20" s="8"/>
      <c r="AL20" s="8"/>
      <c r="AM20" s="8"/>
      <c r="AN20" s="8"/>
      <c r="AO20" s="8"/>
      <c r="AP20" s="8"/>
      <c r="AQ20" s="8"/>
      <c r="AR20" s="8"/>
      <c r="AS20" s="23"/>
      <c r="AT20" s="26"/>
      <c r="AU20" s="8"/>
      <c r="AV20" s="8"/>
      <c r="AW20" s="8"/>
      <c r="AX20" s="8"/>
      <c r="AY20" s="8"/>
      <c r="AZ20" s="8"/>
      <c r="BA20" s="8"/>
      <c r="BB20" s="8"/>
      <c r="BC20" s="8"/>
      <c r="BD20" s="8"/>
      <c r="BE20" s="8"/>
      <c r="BF20" s="10"/>
      <c r="BG20" s="10"/>
      <c r="BH20" s="10"/>
      <c r="BI20" s="24"/>
      <c r="BJ20" s="210"/>
      <c r="BK20" s="206" t="s">
        <v>59</v>
      </c>
      <c r="BL20" s="206" t="s">
        <v>60</v>
      </c>
      <c r="BM20" s="201"/>
      <c r="BN20" s="202"/>
      <c r="BO20" s="209"/>
    </row>
    <row r="21" spans="1:67" ht="15.75" customHeight="1" x14ac:dyDescent="0.25">
      <c r="D21" s="275"/>
      <c r="E21" s="273"/>
      <c r="F21" s="273"/>
      <c r="G21" s="273"/>
      <c r="H21" s="273"/>
      <c r="I21" s="273"/>
      <c r="J21" s="73">
        <v>0.75</v>
      </c>
      <c r="K21" s="82">
        <v>0.75</v>
      </c>
      <c r="L21" s="192">
        <v>1</v>
      </c>
      <c r="M21" s="172">
        <v>1</v>
      </c>
      <c r="N21" s="22"/>
      <c r="O21" s="154"/>
      <c r="P21" s="154"/>
      <c r="Q21" s="16"/>
      <c r="R21" s="16"/>
      <c r="S21" s="16"/>
      <c r="T21" s="16"/>
      <c r="U21" s="16"/>
      <c r="V21" s="16"/>
      <c r="W21" s="16"/>
      <c r="X21" s="16"/>
      <c r="Y21" s="16"/>
      <c r="Z21" s="16"/>
      <c r="AA21" s="16"/>
      <c r="AB21" s="16"/>
      <c r="AC21" s="76"/>
      <c r="AD21" s="78"/>
      <c r="AE21" s="17"/>
      <c r="AF21" s="17"/>
      <c r="AG21" s="17"/>
      <c r="AH21" s="17"/>
      <c r="AI21" s="17"/>
      <c r="AJ21" s="17"/>
      <c r="AK21" s="17"/>
      <c r="AL21" s="17"/>
      <c r="AM21" s="17"/>
      <c r="AN21" s="17"/>
      <c r="AO21" s="17"/>
      <c r="AP21" s="17"/>
      <c r="AQ21" s="17"/>
      <c r="AR21" s="17"/>
      <c r="AS21" s="29"/>
      <c r="AT21" s="78"/>
      <c r="AU21" s="17"/>
      <c r="AV21" s="17"/>
      <c r="AW21" s="17"/>
      <c r="AX21" s="17"/>
      <c r="AY21" s="17"/>
      <c r="AZ21" s="17"/>
      <c r="BA21" s="17"/>
      <c r="BB21" s="17"/>
      <c r="BC21" s="17"/>
      <c r="BD21" s="17"/>
      <c r="BE21" s="17"/>
      <c r="BF21" s="17"/>
      <c r="BG21" s="17"/>
      <c r="BH21" s="17"/>
      <c r="BI21" s="24"/>
      <c r="BJ21" s="210"/>
      <c r="BK21" s="206"/>
      <c r="BL21" s="211"/>
      <c r="BM21" s="201"/>
      <c r="BN21" s="202"/>
      <c r="BO21" s="209"/>
    </row>
    <row r="22" spans="1:67" ht="90" customHeight="1" x14ac:dyDescent="0.25">
      <c r="A22">
        <v>2</v>
      </c>
      <c r="B22">
        <v>1</v>
      </c>
      <c r="C22">
        <v>2</v>
      </c>
      <c r="D22" s="275" t="str">
        <f t="shared" si="1"/>
        <v>2.1.2.</v>
      </c>
      <c r="E22" s="273" t="s">
        <v>61</v>
      </c>
      <c r="F22" s="273" t="s">
        <v>56</v>
      </c>
      <c r="G22" s="273" t="s">
        <v>38</v>
      </c>
      <c r="H22" s="273" t="s">
        <v>62</v>
      </c>
      <c r="I22" s="273" t="s">
        <v>63</v>
      </c>
      <c r="J22" s="68"/>
      <c r="K22" s="80"/>
      <c r="L22" s="190"/>
      <c r="M22" s="171"/>
      <c r="N22" s="22"/>
      <c r="O22" s="154"/>
      <c r="P22" s="154"/>
      <c r="Q22" s="15"/>
      <c r="R22" s="8"/>
      <c r="S22" s="8"/>
      <c r="T22" s="8"/>
      <c r="U22" s="8"/>
      <c r="V22" s="8"/>
      <c r="W22" s="8"/>
      <c r="X22" s="8"/>
      <c r="Y22" s="8"/>
      <c r="Z22" s="8"/>
      <c r="AA22" s="8"/>
      <c r="AB22" s="8"/>
      <c r="AC22" s="23"/>
      <c r="AD22" s="26"/>
      <c r="AE22" s="8"/>
      <c r="AF22" s="8"/>
      <c r="AG22" s="8"/>
      <c r="AH22" s="8"/>
      <c r="AI22" s="8"/>
      <c r="AJ22" s="8"/>
      <c r="AK22" s="8"/>
      <c r="AL22" s="8"/>
      <c r="AM22" s="8"/>
      <c r="AN22" s="8"/>
      <c r="AO22" s="8"/>
      <c r="AP22" s="8"/>
      <c r="AQ22" s="8"/>
      <c r="AR22" s="8"/>
      <c r="AS22" s="23"/>
      <c r="AT22" s="26"/>
      <c r="AU22" s="8"/>
      <c r="AV22" s="8"/>
      <c r="AW22" s="8"/>
      <c r="AX22" s="8"/>
      <c r="AY22" s="8"/>
      <c r="AZ22" s="8"/>
      <c r="BA22" s="8"/>
      <c r="BB22" s="8"/>
      <c r="BC22" s="8"/>
      <c r="BD22" s="8"/>
      <c r="BE22" s="8"/>
      <c r="BF22" s="8"/>
      <c r="BG22" s="8"/>
      <c r="BH22" s="8"/>
      <c r="BI22" s="23"/>
      <c r="BJ22" s="210">
        <v>0</v>
      </c>
      <c r="BK22" s="216" t="s">
        <v>64</v>
      </c>
      <c r="BL22" s="212" t="s">
        <v>65</v>
      </c>
      <c r="BM22" s="213"/>
      <c r="BN22" s="202"/>
      <c r="BO22" s="209"/>
    </row>
    <row r="23" spans="1:67" ht="15.75" customHeight="1" x14ac:dyDescent="0.25">
      <c r="D23" s="275"/>
      <c r="E23" s="273"/>
      <c r="F23" s="273"/>
      <c r="G23" s="273"/>
      <c r="H23" s="273"/>
      <c r="I23" s="273"/>
      <c r="J23" s="73">
        <v>0.75</v>
      </c>
      <c r="K23" s="82">
        <v>0.75</v>
      </c>
      <c r="L23" s="192">
        <v>1</v>
      </c>
      <c r="M23" s="172">
        <v>1</v>
      </c>
      <c r="N23" s="22"/>
      <c r="O23" s="154"/>
      <c r="P23" s="154"/>
      <c r="Q23" s="16"/>
      <c r="R23" s="16"/>
      <c r="S23" s="16"/>
      <c r="T23" s="16"/>
      <c r="U23" s="16"/>
      <c r="V23" s="16"/>
      <c r="W23" s="16"/>
      <c r="X23" s="16"/>
      <c r="Y23" s="16"/>
      <c r="Z23" s="16"/>
      <c r="AA23" s="16"/>
      <c r="AB23" s="16"/>
      <c r="AC23" s="76"/>
      <c r="AD23" s="128"/>
      <c r="AE23" s="129"/>
      <c r="AF23" s="129"/>
      <c r="AG23" s="129"/>
      <c r="AH23" s="129"/>
      <c r="AI23" s="129"/>
      <c r="AJ23" s="129"/>
      <c r="AK23" s="129"/>
      <c r="AL23" s="129"/>
      <c r="AM23" s="129"/>
      <c r="AN23" s="129"/>
      <c r="AO23" s="129"/>
      <c r="AP23" s="129"/>
      <c r="AQ23" s="129"/>
      <c r="AR23" s="129"/>
      <c r="AS23" s="130"/>
      <c r="AT23" s="78"/>
      <c r="AU23" s="17"/>
      <c r="AV23" s="17"/>
      <c r="AW23" s="17"/>
      <c r="AX23" s="17"/>
      <c r="AY23" s="17"/>
      <c r="AZ23" s="17"/>
      <c r="BA23" s="17"/>
      <c r="BB23" s="17"/>
      <c r="BC23" s="17"/>
      <c r="BD23" s="17"/>
      <c r="BE23" s="17"/>
      <c r="BF23" s="17"/>
      <c r="BG23" s="17"/>
      <c r="BH23" s="17"/>
      <c r="BI23" s="24"/>
      <c r="BJ23" s="210"/>
      <c r="BK23" s="216"/>
      <c r="BL23" s="212"/>
      <c r="BM23" s="213"/>
      <c r="BN23" s="202"/>
      <c r="BO23" s="209"/>
    </row>
    <row r="24" spans="1:67" ht="141.75" customHeight="1" x14ac:dyDescent="0.25">
      <c r="A24">
        <v>2</v>
      </c>
      <c r="B24">
        <v>1</v>
      </c>
      <c r="C24">
        <v>3</v>
      </c>
      <c r="D24" s="275" t="str">
        <f t="shared" si="1"/>
        <v>2.1.3.</v>
      </c>
      <c r="E24" s="273" t="s">
        <v>66</v>
      </c>
      <c r="F24" s="273" t="s">
        <v>56</v>
      </c>
      <c r="G24" s="273" t="s">
        <v>38</v>
      </c>
      <c r="H24" s="273" t="s">
        <v>67</v>
      </c>
      <c r="I24" s="273" t="s">
        <v>68</v>
      </c>
      <c r="J24" s="68"/>
      <c r="K24" s="80"/>
      <c r="L24" s="190"/>
      <c r="M24" s="171"/>
      <c r="N24" s="22"/>
      <c r="O24" s="154"/>
      <c r="P24" s="154"/>
      <c r="Q24" s="154"/>
      <c r="R24" s="1"/>
      <c r="S24" s="1"/>
      <c r="T24" s="1"/>
      <c r="U24" s="1"/>
      <c r="V24" s="1"/>
      <c r="W24" s="1"/>
      <c r="X24" s="1"/>
      <c r="Y24" s="14"/>
      <c r="Z24" s="8"/>
      <c r="AA24" s="8"/>
      <c r="AB24" s="8"/>
      <c r="AC24" s="23"/>
      <c r="AD24" s="26"/>
      <c r="AE24" s="8"/>
      <c r="AF24" s="8"/>
      <c r="AG24" s="8"/>
      <c r="AH24" s="8"/>
      <c r="AI24" s="8"/>
      <c r="AJ24" s="8"/>
      <c r="AK24" s="8"/>
      <c r="AL24" s="8"/>
      <c r="AM24" s="8"/>
      <c r="AN24" s="8"/>
      <c r="AO24" s="8"/>
      <c r="AP24" s="8"/>
      <c r="AQ24" s="8"/>
      <c r="AR24" s="8"/>
      <c r="AS24" s="23"/>
      <c r="AT24" s="26"/>
      <c r="AU24" s="8"/>
      <c r="AV24" s="8"/>
      <c r="AW24" s="8"/>
      <c r="AX24" s="8"/>
      <c r="AY24" s="8"/>
      <c r="AZ24" s="8"/>
      <c r="BA24" s="8"/>
      <c r="BB24" s="8"/>
      <c r="BC24" s="8"/>
      <c r="BD24" s="8"/>
      <c r="BE24" s="8"/>
      <c r="BF24" s="8"/>
      <c r="BG24" s="8"/>
      <c r="BH24" s="8"/>
      <c r="BI24" s="23"/>
      <c r="BJ24" s="210"/>
      <c r="BK24" s="216" t="s">
        <v>69</v>
      </c>
      <c r="BL24" s="212" t="s">
        <v>70</v>
      </c>
      <c r="BM24" s="213"/>
      <c r="BN24" s="202"/>
      <c r="BO24" s="209"/>
    </row>
    <row r="25" spans="1:67" ht="15.75" customHeight="1" x14ac:dyDescent="0.25">
      <c r="D25" s="275"/>
      <c r="E25" s="273"/>
      <c r="F25" s="273"/>
      <c r="G25" s="273"/>
      <c r="H25" s="273"/>
      <c r="I25" s="273"/>
      <c r="J25" s="73">
        <v>0.75</v>
      </c>
      <c r="K25" s="82">
        <v>0.75</v>
      </c>
      <c r="L25" s="192">
        <v>1</v>
      </c>
      <c r="M25" s="172">
        <v>1</v>
      </c>
      <c r="N25" s="22"/>
      <c r="O25" s="154"/>
      <c r="P25" s="154"/>
      <c r="Q25" s="154"/>
      <c r="R25" s="1"/>
      <c r="S25" s="1"/>
      <c r="T25" s="1"/>
      <c r="U25" s="1"/>
      <c r="V25" s="1"/>
      <c r="W25" s="1"/>
      <c r="X25" s="1"/>
      <c r="Y25" s="19"/>
      <c r="Z25" s="16"/>
      <c r="AA25" s="16"/>
      <c r="AB25" s="16"/>
      <c r="AC25" s="76"/>
      <c r="AD25" s="128"/>
      <c r="AE25" s="129"/>
      <c r="AF25" s="129"/>
      <c r="AG25" s="129"/>
      <c r="AH25" s="129"/>
      <c r="AI25" s="129"/>
      <c r="AJ25" s="129"/>
      <c r="AK25" s="129"/>
      <c r="AL25" s="129"/>
      <c r="AM25" s="129"/>
      <c r="AN25" s="129"/>
      <c r="AO25" s="129"/>
      <c r="AP25" s="129"/>
      <c r="AQ25" s="129"/>
      <c r="AR25" s="129"/>
      <c r="AS25" s="130"/>
      <c r="AT25" s="78"/>
      <c r="AU25" s="17"/>
      <c r="AV25" s="17"/>
      <c r="AW25" s="17"/>
      <c r="AX25" s="17"/>
      <c r="AY25" s="17"/>
      <c r="AZ25" s="17"/>
      <c r="BA25" s="17"/>
      <c r="BB25" s="17"/>
      <c r="BC25" s="17"/>
      <c r="BD25" s="17"/>
      <c r="BE25" s="17"/>
      <c r="BF25" s="17"/>
      <c r="BG25" s="17"/>
      <c r="BH25" s="17"/>
      <c r="BI25" s="29"/>
      <c r="BJ25" s="210"/>
      <c r="BK25" s="216"/>
      <c r="BL25" s="212"/>
      <c r="BM25" s="213"/>
      <c r="BN25" s="202"/>
      <c r="BO25" s="209"/>
    </row>
    <row r="26" spans="1:67" ht="210" customHeight="1" x14ac:dyDescent="0.25">
      <c r="A26">
        <v>2</v>
      </c>
      <c r="B26">
        <v>1</v>
      </c>
      <c r="C26">
        <v>4</v>
      </c>
      <c r="D26" s="275" t="str">
        <f t="shared" si="1"/>
        <v>2.1.4.</v>
      </c>
      <c r="E26" s="273" t="s">
        <v>71</v>
      </c>
      <c r="F26" s="273" t="s">
        <v>56</v>
      </c>
      <c r="G26" s="273" t="s">
        <v>38</v>
      </c>
      <c r="H26" s="273" t="s">
        <v>72</v>
      </c>
      <c r="I26" s="273" t="s">
        <v>63</v>
      </c>
      <c r="J26" s="68"/>
      <c r="K26" s="80"/>
      <c r="L26" s="190"/>
      <c r="M26" s="171"/>
      <c r="N26" s="22"/>
      <c r="O26" s="154"/>
      <c r="P26" s="154"/>
      <c r="Q26" s="15"/>
      <c r="R26" s="8"/>
      <c r="S26" s="8"/>
      <c r="T26" s="8"/>
      <c r="U26" s="8"/>
      <c r="V26" s="8"/>
      <c r="W26" s="8"/>
      <c r="X26" s="8"/>
      <c r="Y26" s="8"/>
      <c r="Z26" s="8"/>
      <c r="AA26" s="8"/>
      <c r="AB26" s="8"/>
      <c r="AC26" s="23"/>
      <c r="AD26" s="26"/>
      <c r="AE26" s="8"/>
      <c r="AF26" s="8"/>
      <c r="AG26" s="8"/>
      <c r="AH26" s="8"/>
      <c r="AI26" s="8"/>
      <c r="AJ26" s="8"/>
      <c r="AK26" s="8"/>
      <c r="AL26" s="8"/>
      <c r="AM26" s="8"/>
      <c r="AN26" s="8"/>
      <c r="AO26" s="8"/>
      <c r="AP26" s="8"/>
      <c r="AQ26" s="8"/>
      <c r="AR26" s="8"/>
      <c r="AS26" s="23"/>
      <c r="AT26" s="26"/>
      <c r="AU26" s="8"/>
      <c r="AV26" s="8"/>
      <c r="AW26" s="8"/>
      <c r="AX26" s="8"/>
      <c r="AY26" s="8"/>
      <c r="AZ26" s="8"/>
      <c r="BA26" s="8"/>
      <c r="BB26" s="8"/>
      <c r="BC26" s="8"/>
      <c r="BD26" s="8"/>
      <c r="BE26" s="8"/>
      <c r="BF26" s="8"/>
      <c r="BG26" s="8"/>
      <c r="BH26" s="8"/>
      <c r="BI26" s="23"/>
      <c r="BJ26" s="210"/>
      <c r="BK26" s="216" t="s">
        <v>73</v>
      </c>
      <c r="BL26" s="212" t="s">
        <v>74</v>
      </c>
      <c r="BM26" s="213"/>
      <c r="BN26" s="202"/>
      <c r="BO26" s="196"/>
    </row>
    <row r="27" spans="1:67" ht="15.75" customHeight="1" x14ac:dyDescent="0.25">
      <c r="D27" s="275"/>
      <c r="E27" s="273"/>
      <c r="F27" s="273"/>
      <c r="G27" s="273"/>
      <c r="H27" s="273"/>
      <c r="I27" s="273"/>
      <c r="J27" s="73">
        <v>0.75</v>
      </c>
      <c r="K27" s="82">
        <v>0.75</v>
      </c>
      <c r="L27" s="192">
        <v>1</v>
      </c>
      <c r="M27" s="172">
        <v>1</v>
      </c>
      <c r="N27" s="22"/>
      <c r="O27" s="154"/>
      <c r="P27" s="154"/>
      <c r="Q27" s="19"/>
      <c r="R27" s="16"/>
      <c r="S27" s="16"/>
      <c r="T27" s="16"/>
      <c r="U27" s="16"/>
      <c r="V27" s="16"/>
      <c r="W27" s="16"/>
      <c r="X27" s="16"/>
      <c r="Y27" s="16"/>
      <c r="Z27" s="16"/>
      <c r="AA27" s="16"/>
      <c r="AB27" s="16"/>
      <c r="AC27" s="76"/>
      <c r="AD27" s="128"/>
      <c r="AE27" s="129"/>
      <c r="AF27" s="129"/>
      <c r="AG27" s="129"/>
      <c r="AH27" s="129"/>
      <c r="AI27" s="129"/>
      <c r="AJ27" s="129"/>
      <c r="AK27" s="129"/>
      <c r="AL27" s="129"/>
      <c r="AM27" s="129"/>
      <c r="AN27" s="129"/>
      <c r="AO27" s="129"/>
      <c r="AP27" s="129"/>
      <c r="AQ27" s="129"/>
      <c r="AR27" s="129"/>
      <c r="AS27" s="130"/>
      <c r="AT27" s="78"/>
      <c r="AU27" s="17"/>
      <c r="AV27" s="17"/>
      <c r="AW27" s="17"/>
      <c r="AX27" s="17"/>
      <c r="AY27" s="17"/>
      <c r="AZ27" s="17"/>
      <c r="BA27" s="17"/>
      <c r="BB27" s="17"/>
      <c r="BC27" s="17"/>
      <c r="BD27" s="17"/>
      <c r="BE27" s="17"/>
      <c r="BF27" s="17"/>
      <c r="BG27" s="17"/>
      <c r="BH27" s="17"/>
      <c r="BI27" s="29"/>
      <c r="BJ27" s="210"/>
      <c r="BK27" s="216"/>
      <c r="BL27" s="212"/>
      <c r="BM27" s="213"/>
      <c r="BN27" s="202"/>
      <c r="BO27" s="214"/>
    </row>
    <row r="28" spans="1:67" ht="167.25" customHeight="1" x14ac:dyDescent="0.25">
      <c r="A28">
        <v>2</v>
      </c>
      <c r="B28">
        <v>1</v>
      </c>
      <c r="C28">
        <v>5</v>
      </c>
      <c r="D28" s="275" t="str">
        <f t="shared" si="1"/>
        <v>2.1.5.</v>
      </c>
      <c r="E28" s="273" t="s">
        <v>75</v>
      </c>
      <c r="F28" s="273" t="s">
        <v>56</v>
      </c>
      <c r="G28" s="273" t="s">
        <v>38</v>
      </c>
      <c r="H28" s="273" t="s">
        <v>76</v>
      </c>
      <c r="I28" s="273"/>
      <c r="J28" s="68"/>
      <c r="K28" s="80"/>
      <c r="L28" s="190"/>
      <c r="M28" s="171"/>
      <c r="N28" s="22"/>
      <c r="O28" s="154"/>
      <c r="P28" s="154"/>
      <c r="Q28" s="15"/>
      <c r="R28" s="8"/>
      <c r="S28" s="8"/>
      <c r="T28" s="8"/>
      <c r="U28" s="8"/>
      <c r="V28" s="8"/>
      <c r="W28" s="8"/>
      <c r="X28" s="8"/>
      <c r="Y28" s="8"/>
      <c r="Z28" s="8"/>
      <c r="AA28" s="8"/>
      <c r="AB28" s="8"/>
      <c r="AC28" s="23"/>
      <c r="AD28" s="26"/>
      <c r="AE28" s="8"/>
      <c r="AF28" s="8"/>
      <c r="AG28" s="8"/>
      <c r="AH28" s="8"/>
      <c r="AI28" s="8"/>
      <c r="AJ28" s="8"/>
      <c r="AK28" s="8"/>
      <c r="AL28" s="8"/>
      <c r="AM28" s="8"/>
      <c r="AN28" s="8"/>
      <c r="AO28" s="8"/>
      <c r="AP28" s="8"/>
      <c r="AQ28" s="8"/>
      <c r="AR28" s="8"/>
      <c r="AS28" s="23"/>
      <c r="AT28" s="26"/>
      <c r="AU28" s="8"/>
      <c r="AV28" s="8"/>
      <c r="AW28" s="8"/>
      <c r="AX28" s="8"/>
      <c r="AY28" s="8"/>
      <c r="AZ28" s="8"/>
      <c r="BA28" s="8"/>
      <c r="BB28" s="8"/>
      <c r="BC28" s="8"/>
      <c r="BD28" s="8"/>
      <c r="BE28" s="8"/>
      <c r="BF28" s="8"/>
      <c r="BG28" s="8"/>
      <c r="BH28" s="8"/>
      <c r="BI28" s="23"/>
      <c r="BJ28" s="210"/>
      <c r="BK28" s="216" t="s">
        <v>77</v>
      </c>
      <c r="BL28" s="212" t="s">
        <v>78</v>
      </c>
      <c r="BM28" s="213"/>
      <c r="BN28" s="202"/>
      <c r="BO28" s="196"/>
    </row>
    <row r="29" spans="1:67" ht="15.75" customHeight="1" x14ac:dyDescent="0.25">
      <c r="D29" s="275"/>
      <c r="E29" s="273"/>
      <c r="F29" s="273"/>
      <c r="G29" s="273"/>
      <c r="H29" s="273"/>
      <c r="I29" s="273"/>
      <c r="J29" s="73">
        <v>0.75</v>
      </c>
      <c r="K29" s="82">
        <v>0.75</v>
      </c>
      <c r="L29" s="192">
        <v>1</v>
      </c>
      <c r="M29" s="172">
        <v>1</v>
      </c>
      <c r="N29" s="22"/>
      <c r="O29" s="154"/>
      <c r="P29" s="154"/>
      <c r="Q29" s="19"/>
      <c r="R29" s="16"/>
      <c r="S29" s="16"/>
      <c r="T29" s="16"/>
      <c r="U29" s="16"/>
      <c r="V29" s="16"/>
      <c r="W29" s="16"/>
      <c r="X29" s="16"/>
      <c r="Y29" s="16"/>
      <c r="Z29" s="16"/>
      <c r="AA29" s="16"/>
      <c r="AB29" s="16"/>
      <c r="AC29" s="76"/>
      <c r="AD29" s="128"/>
      <c r="AE29" s="129"/>
      <c r="AF29" s="129"/>
      <c r="AG29" s="129"/>
      <c r="AH29" s="129"/>
      <c r="AI29" s="129"/>
      <c r="AJ29" s="129"/>
      <c r="AK29" s="129"/>
      <c r="AL29" s="129"/>
      <c r="AM29" s="129"/>
      <c r="AN29" s="129"/>
      <c r="AO29" s="129"/>
      <c r="AP29" s="129"/>
      <c r="AQ29" s="129"/>
      <c r="AR29" s="129"/>
      <c r="AS29" s="130"/>
      <c r="AT29" s="78"/>
      <c r="AU29" s="17"/>
      <c r="AV29" s="17"/>
      <c r="AW29" s="17"/>
      <c r="AX29" s="17"/>
      <c r="AY29" s="17"/>
      <c r="AZ29" s="17"/>
      <c r="BA29" s="17"/>
      <c r="BB29" s="17"/>
      <c r="BC29" s="17"/>
      <c r="BD29" s="17"/>
      <c r="BE29" s="17"/>
      <c r="BF29" s="17"/>
      <c r="BG29" s="17"/>
      <c r="BH29" s="17"/>
      <c r="BI29" s="29"/>
      <c r="BJ29" s="210"/>
      <c r="BK29" s="216"/>
      <c r="BL29" s="212"/>
      <c r="BM29" s="213"/>
      <c r="BN29" s="202"/>
      <c r="BO29" s="214"/>
    </row>
    <row r="30" spans="1:67" ht="67.5" customHeight="1" x14ac:dyDescent="0.25">
      <c r="D30" s="275" t="str">
        <f>CONCATENATE(A32,".",B32,".",C32,".")</f>
        <v>2.1.6.</v>
      </c>
      <c r="E30" s="273" t="s">
        <v>79</v>
      </c>
      <c r="F30" s="273" t="s">
        <v>56</v>
      </c>
      <c r="G30" s="273" t="s">
        <v>38</v>
      </c>
      <c r="H30" s="273" t="s">
        <v>80</v>
      </c>
      <c r="I30" s="273" t="s">
        <v>81</v>
      </c>
      <c r="J30" s="68"/>
      <c r="K30" s="80"/>
      <c r="L30" s="190"/>
      <c r="M30" s="171"/>
      <c r="N30" s="22"/>
      <c r="O30" s="154"/>
      <c r="P30" s="154"/>
      <c r="Q30" s="15"/>
      <c r="R30" s="10"/>
      <c r="S30" s="10"/>
      <c r="T30" s="10"/>
      <c r="U30" s="10"/>
      <c r="V30" s="10"/>
      <c r="W30" s="10"/>
      <c r="X30" s="10"/>
      <c r="Y30" s="10"/>
      <c r="Z30" s="10"/>
      <c r="AA30" s="10"/>
      <c r="AB30" s="10"/>
      <c r="AC30" s="24"/>
      <c r="AD30" s="26"/>
      <c r="AE30" s="8"/>
      <c r="AF30" s="8"/>
      <c r="AG30" s="8"/>
      <c r="AH30" s="8"/>
      <c r="AI30" s="8"/>
      <c r="AJ30" s="8"/>
      <c r="AK30" s="8"/>
      <c r="AL30" s="8"/>
      <c r="AM30" s="8"/>
      <c r="AN30" s="8"/>
      <c r="AO30" s="8"/>
      <c r="AP30" s="10"/>
      <c r="AQ30" s="10"/>
      <c r="AR30" s="10"/>
      <c r="AS30" s="24"/>
      <c r="AT30" s="27"/>
      <c r="AU30" s="10"/>
      <c r="AV30" s="10"/>
      <c r="AW30" s="10"/>
      <c r="AX30" s="10"/>
      <c r="AY30" s="10"/>
      <c r="AZ30" s="10"/>
      <c r="BA30" s="10"/>
      <c r="BB30" s="10"/>
      <c r="BC30" s="10"/>
      <c r="BD30" s="10"/>
      <c r="BE30" s="10"/>
      <c r="BF30" s="10"/>
      <c r="BG30" s="10"/>
      <c r="BH30" s="10"/>
      <c r="BI30" s="24"/>
      <c r="BJ30" s="210"/>
      <c r="BK30" s="285" t="s">
        <v>82</v>
      </c>
      <c r="BL30" s="212" t="s">
        <v>83</v>
      </c>
      <c r="BM30" s="213"/>
      <c r="BN30" s="202"/>
      <c r="BO30" s="196"/>
    </row>
    <row r="31" spans="1:67" ht="15.75" customHeight="1" x14ac:dyDescent="0.25">
      <c r="D31" s="275"/>
      <c r="E31" s="273"/>
      <c r="F31" s="273"/>
      <c r="G31" s="273"/>
      <c r="H31" s="273"/>
      <c r="I31" s="273"/>
      <c r="J31" s="73">
        <v>0.75</v>
      </c>
      <c r="K31" s="82">
        <v>1</v>
      </c>
      <c r="L31" s="192">
        <v>1</v>
      </c>
      <c r="M31" s="172">
        <v>1</v>
      </c>
      <c r="N31" s="22"/>
      <c r="O31" s="154"/>
      <c r="P31" s="154"/>
      <c r="Q31" s="54"/>
      <c r="R31" s="10"/>
      <c r="S31" s="10"/>
      <c r="T31" s="10"/>
      <c r="U31" s="10"/>
      <c r="V31" s="10"/>
      <c r="W31" s="10"/>
      <c r="X31" s="10"/>
      <c r="Y31" s="10"/>
      <c r="Z31" s="10"/>
      <c r="AA31" s="10"/>
      <c r="AB31" s="10"/>
      <c r="AC31" s="24"/>
      <c r="AD31" s="128"/>
      <c r="AE31" s="129"/>
      <c r="AF31" s="129"/>
      <c r="AG31" s="129"/>
      <c r="AH31" s="129"/>
      <c r="AI31" s="129"/>
      <c r="AJ31" s="129"/>
      <c r="AK31" s="129"/>
      <c r="AL31" s="129"/>
      <c r="AM31" s="129"/>
      <c r="AN31" s="129"/>
      <c r="AO31" s="129"/>
      <c r="AP31" s="129"/>
      <c r="AQ31" s="10"/>
      <c r="AR31" s="10"/>
      <c r="AS31" s="24"/>
      <c r="AT31" s="27"/>
      <c r="AU31" s="10"/>
      <c r="AV31" s="10"/>
      <c r="AW31" s="10"/>
      <c r="AX31" s="10"/>
      <c r="AY31" s="10"/>
      <c r="AZ31" s="10"/>
      <c r="BA31" s="10"/>
      <c r="BB31" s="10"/>
      <c r="BC31" s="10"/>
      <c r="BD31" s="10"/>
      <c r="BE31" s="10"/>
      <c r="BF31" s="10"/>
      <c r="BG31" s="10"/>
      <c r="BH31" s="10"/>
      <c r="BI31" s="24"/>
      <c r="BJ31" s="210"/>
      <c r="BK31" s="285"/>
      <c r="BL31" s="212"/>
      <c r="BM31" s="213"/>
      <c r="BN31" s="202"/>
      <c r="BO31" s="214"/>
    </row>
    <row r="32" spans="1:67" ht="74.25" customHeight="1" x14ac:dyDescent="0.25">
      <c r="A32">
        <v>2</v>
      </c>
      <c r="B32">
        <v>1</v>
      </c>
      <c r="C32">
        <v>6</v>
      </c>
      <c r="D32" s="275"/>
      <c r="E32" s="273"/>
      <c r="F32" s="273"/>
      <c r="G32" s="273"/>
      <c r="H32" s="273" t="s">
        <v>84</v>
      </c>
      <c r="I32" s="273" t="s">
        <v>85</v>
      </c>
      <c r="J32" s="68"/>
      <c r="K32" s="80"/>
      <c r="L32" s="190"/>
      <c r="M32" s="171"/>
      <c r="N32" s="25"/>
      <c r="O32" s="156"/>
      <c r="P32" s="156"/>
      <c r="Q32" s="15"/>
      <c r="R32" s="1"/>
      <c r="S32" s="1"/>
      <c r="T32" s="1"/>
      <c r="U32" s="1"/>
      <c r="V32" s="8"/>
      <c r="W32" s="8"/>
      <c r="X32" s="8"/>
      <c r="Y32" s="8"/>
      <c r="Z32" s="8"/>
      <c r="AA32" s="8"/>
      <c r="AB32" s="8"/>
      <c r="AC32" s="23"/>
      <c r="AD32" s="26"/>
      <c r="AE32" s="8"/>
      <c r="AF32" s="8"/>
      <c r="AG32" s="8"/>
      <c r="AH32" s="8"/>
      <c r="AI32" s="8"/>
      <c r="AJ32" s="8"/>
      <c r="AK32" s="8"/>
      <c r="AL32" s="8"/>
      <c r="AM32" s="8"/>
      <c r="AN32" s="8"/>
      <c r="AO32" s="8"/>
      <c r="AP32" s="8"/>
      <c r="AQ32" s="8"/>
      <c r="AR32" s="8"/>
      <c r="AS32" s="23"/>
      <c r="AT32" s="26"/>
      <c r="AU32" s="8"/>
      <c r="AV32" s="8"/>
      <c r="AW32" s="8"/>
      <c r="AX32" s="8"/>
      <c r="AY32" s="8"/>
      <c r="AZ32" s="8"/>
      <c r="BA32" s="8"/>
      <c r="BB32" s="8"/>
      <c r="BC32" s="8"/>
      <c r="BD32" s="8"/>
      <c r="BE32" s="8"/>
      <c r="BF32" s="1"/>
      <c r="BG32" s="1"/>
      <c r="BH32" s="1"/>
      <c r="BI32" s="21"/>
      <c r="BJ32" s="210"/>
      <c r="BK32" s="285"/>
      <c r="BL32" s="212"/>
      <c r="BM32" s="213"/>
      <c r="BN32" s="202"/>
      <c r="BO32" s="196"/>
    </row>
    <row r="33" spans="1:67" ht="15.75" customHeight="1" x14ac:dyDescent="0.25">
      <c r="D33" s="275"/>
      <c r="E33" s="273"/>
      <c r="F33" s="273"/>
      <c r="G33" s="273"/>
      <c r="H33" s="273"/>
      <c r="I33" s="273"/>
      <c r="J33" s="73">
        <v>0.75</v>
      </c>
      <c r="K33" s="82">
        <v>0.75</v>
      </c>
      <c r="L33" s="192">
        <v>1</v>
      </c>
      <c r="M33" s="172">
        <v>1</v>
      </c>
      <c r="N33" s="25"/>
      <c r="O33" s="156"/>
      <c r="P33" s="156"/>
      <c r="Q33" s="19"/>
      <c r="R33" s="1"/>
      <c r="S33" s="1"/>
      <c r="T33" s="1"/>
      <c r="U33" s="1"/>
      <c r="V33" s="16"/>
      <c r="W33" s="16"/>
      <c r="X33" s="16"/>
      <c r="Y33" s="16"/>
      <c r="Z33" s="16"/>
      <c r="AA33" s="16"/>
      <c r="AB33" s="16"/>
      <c r="AC33" s="76"/>
      <c r="AD33" s="128"/>
      <c r="AE33" s="129"/>
      <c r="AF33" s="129"/>
      <c r="AG33" s="129"/>
      <c r="AH33" s="129"/>
      <c r="AI33" s="129"/>
      <c r="AJ33" s="129"/>
      <c r="AK33" s="129"/>
      <c r="AL33" s="129"/>
      <c r="AM33" s="129"/>
      <c r="AN33" s="129"/>
      <c r="AO33" s="129"/>
      <c r="AP33" s="129"/>
      <c r="AQ33" s="129"/>
      <c r="AR33" s="129"/>
      <c r="AS33" s="130"/>
      <c r="AT33" s="78"/>
      <c r="AU33" s="17"/>
      <c r="AV33" s="17"/>
      <c r="AW33" s="17"/>
      <c r="AX33" s="17"/>
      <c r="AY33" s="17"/>
      <c r="AZ33" s="17"/>
      <c r="BA33" s="17"/>
      <c r="BB33" s="17"/>
      <c r="BC33" s="17"/>
      <c r="BD33" s="17"/>
      <c r="BE33" s="17"/>
      <c r="BF33" s="17"/>
      <c r="BG33" s="1"/>
      <c r="BH33" s="1"/>
      <c r="BI33" s="21"/>
      <c r="BJ33" s="210"/>
      <c r="BK33" s="285"/>
      <c r="BL33" s="212"/>
      <c r="BM33" s="213"/>
      <c r="BN33" s="202"/>
      <c r="BO33" s="214"/>
    </row>
    <row r="34" spans="1:67" ht="49.5" customHeight="1" x14ac:dyDescent="0.25">
      <c r="A34">
        <v>2</v>
      </c>
      <c r="B34">
        <v>1</v>
      </c>
      <c r="C34">
        <v>7</v>
      </c>
      <c r="D34" s="275" t="str">
        <f t="shared" si="1"/>
        <v>2.1.7.</v>
      </c>
      <c r="E34" s="273" t="s">
        <v>86</v>
      </c>
      <c r="F34" s="273" t="s">
        <v>56</v>
      </c>
      <c r="G34" s="273" t="s">
        <v>37</v>
      </c>
      <c r="H34" s="273" t="s">
        <v>87</v>
      </c>
      <c r="I34" s="273"/>
      <c r="J34" s="68"/>
      <c r="K34" s="80"/>
      <c r="L34" s="190"/>
      <c r="M34" s="171"/>
      <c r="N34" s="155"/>
      <c r="O34" s="162"/>
      <c r="P34" s="162"/>
      <c r="Q34" s="162"/>
      <c r="R34" s="1"/>
      <c r="S34" s="1"/>
      <c r="T34" s="1"/>
      <c r="U34" s="1"/>
      <c r="V34" s="1"/>
      <c r="W34" s="1"/>
      <c r="X34" s="8"/>
      <c r="Y34" s="8"/>
      <c r="Z34" s="8"/>
      <c r="AA34" s="8"/>
      <c r="AB34" s="8"/>
      <c r="AC34" s="23"/>
      <c r="AD34" s="26"/>
      <c r="AE34" s="8"/>
      <c r="AF34" s="1"/>
      <c r="AG34" s="1"/>
      <c r="AH34" s="1"/>
      <c r="AI34" s="1"/>
      <c r="AJ34" s="1"/>
      <c r="AK34" s="1"/>
      <c r="AL34" s="1"/>
      <c r="AM34" s="1"/>
      <c r="AN34" s="1"/>
      <c r="AO34" s="1"/>
      <c r="AP34" s="1"/>
      <c r="AQ34" s="1"/>
      <c r="AR34" s="1"/>
      <c r="AS34" s="21"/>
      <c r="AT34" s="20"/>
      <c r="AU34" s="1"/>
      <c r="AV34" s="1"/>
      <c r="AW34" s="1"/>
      <c r="AX34" s="1"/>
      <c r="AY34" s="1"/>
      <c r="AZ34" s="1"/>
      <c r="BA34" s="1"/>
      <c r="BB34" s="1"/>
      <c r="BC34" s="1"/>
      <c r="BD34" s="1"/>
      <c r="BE34" s="1"/>
      <c r="BF34" s="1"/>
      <c r="BG34" s="1"/>
      <c r="BH34" s="1"/>
      <c r="BI34" s="21"/>
      <c r="BJ34" s="210"/>
      <c r="BK34" s="216" t="s">
        <v>88</v>
      </c>
      <c r="BL34" s="212" t="s">
        <v>89</v>
      </c>
      <c r="BM34" s="213"/>
      <c r="BN34" s="202"/>
      <c r="BO34" s="215"/>
    </row>
    <row r="35" spans="1:67" ht="15.75" customHeight="1" x14ac:dyDescent="0.25">
      <c r="D35" s="275"/>
      <c r="E35" s="273"/>
      <c r="F35" s="273"/>
      <c r="G35" s="273"/>
      <c r="H35" s="273"/>
      <c r="I35" s="273"/>
      <c r="J35" s="73">
        <v>0.75</v>
      </c>
      <c r="K35" s="82">
        <v>1</v>
      </c>
      <c r="L35" s="192"/>
      <c r="M35" s="172">
        <v>1</v>
      </c>
      <c r="N35" s="155"/>
      <c r="O35" s="162"/>
      <c r="P35" s="162"/>
      <c r="Q35" s="162"/>
      <c r="R35" s="1"/>
      <c r="S35" s="1"/>
      <c r="T35" s="1"/>
      <c r="U35" s="1"/>
      <c r="V35" s="1"/>
      <c r="W35" s="1"/>
      <c r="X35" s="16"/>
      <c r="Y35" s="16"/>
      <c r="Z35" s="16"/>
      <c r="AA35" s="16"/>
      <c r="AB35" s="16"/>
      <c r="AC35" s="76"/>
      <c r="AD35" s="128"/>
      <c r="AE35" s="129"/>
      <c r="AF35" s="129"/>
      <c r="AG35" s="129"/>
      <c r="AH35" s="129"/>
      <c r="AI35" s="129"/>
      <c r="AJ35" s="129"/>
      <c r="AK35" s="129"/>
      <c r="AL35" s="1"/>
      <c r="AM35" s="1"/>
      <c r="AN35" s="1"/>
      <c r="AO35" s="1"/>
      <c r="AP35" s="1"/>
      <c r="AQ35" s="1"/>
      <c r="AR35" s="1"/>
      <c r="AS35" s="21"/>
      <c r="AT35" s="20"/>
      <c r="AU35" s="1"/>
      <c r="AV35" s="1"/>
      <c r="AW35" s="1"/>
      <c r="AX35" s="1"/>
      <c r="AY35" s="1"/>
      <c r="AZ35" s="1"/>
      <c r="BA35" s="1"/>
      <c r="BB35" s="1"/>
      <c r="BC35" s="1"/>
      <c r="BD35" s="1"/>
      <c r="BE35" s="1"/>
      <c r="BF35" s="1"/>
      <c r="BG35" s="1"/>
      <c r="BH35" s="1"/>
      <c r="BI35" s="21"/>
      <c r="BJ35" s="210"/>
      <c r="BK35" s="216"/>
      <c r="BL35" s="212"/>
      <c r="BM35" s="213"/>
      <c r="BN35" s="202"/>
      <c r="BO35" s="214"/>
    </row>
    <row r="36" spans="1:67" ht="80.25" customHeight="1" x14ac:dyDescent="0.25">
      <c r="A36">
        <v>2</v>
      </c>
      <c r="B36">
        <v>1</v>
      </c>
      <c r="C36">
        <v>8</v>
      </c>
      <c r="D36" s="275" t="str">
        <f t="shared" si="1"/>
        <v>2.1.8.</v>
      </c>
      <c r="E36" s="276" t="s">
        <v>90</v>
      </c>
      <c r="F36" s="273" t="s">
        <v>56</v>
      </c>
      <c r="G36" s="273" t="s">
        <v>38</v>
      </c>
      <c r="H36" s="276" t="s">
        <v>91</v>
      </c>
      <c r="I36" s="276"/>
      <c r="J36" s="68"/>
      <c r="K36" s="80"/>
      <c r="L36" s="190"/>
      <c r="M36" s="171"/>
      <c r="N36" s="22"/>
      <c r="O36" s="154"/>
      <c r="P36" s="154"/>
      <c r="Q36" s="154"/>
      <c r="R36" s="154"/>
      <c r="S36" s="154"/>
      <c r="T36" s="8"/>
      <c r="U36" s="8"/>
      <c r="V36" s="8"/>
      <c r="W36" s="8"/>
      <c r="X36" s="8"/>
      <c r="Y36" s="8"/>
      <c r="Z36" s="8"/>
      <c r="AA36" s="8"/>
      <c r="AB36" s="8"/>
      <c r="AC36" s="23"/>
      <c r="AD36" s="26"/>
      <c r="AE36" s="8"/>
      <c r="AF36" s="8"/>
      <c r="AG36" s="8"/>
      <c r="AH36" s="8"/>
      <c r="AI36" s="8"/>
      <c r="AJ36" s="131"/>
      <c r="AK36" s="131"/>
      <c r="AL36" s="131"/>
      <c r="AM36" s="131"/>
      <c r="AN36" s="131"/>
      <c r="AO36" s="131"/>
      <c r="AP36" s="131"/>
      <c r="AQ36" s="131"/>
      <c r="AR36" s="140"/>
      <c r="AS36" s="132"/>
      <c r="AT36" s="141"/>
      <c r="AU36" s="140"/>
      <c r="AV36" s="140"/>
      <c r="AW36" s="140"/>
      <c r="AX36" s="140"/>
      <c r="AY36" s="140"/>
      <c r="AZ36" s="1"/>
      <c r="BA36" s="1"/>
      <c r="BB36" s="1"/>
      <c r="BC36" s="1"/>
      <c r="BD36" s="1"/>
      <c r="BE36" s="1"/>
      <c r="BF36" s="1"/>
      <c r="BG36" s="1"/>
      <c r="BH36" s="1"/>
      <c r="BI36" s="21"/>
      <c r="BJ36" s="210"/>
      <c r="BK36" s="216" t="s">
        <v>92</v>
      </c>
      <c r="BL36" s="212" t="s">
        <v>93</v>
      </c>
      <c r="BM36" s="206" t="s">
        <v>94</v>
      </c>
      <c r="BN36" s="216" t="s">
        <v>95</v>
      </c>
      <c r="BO36" s="215"/>
    </row>
    <row r="37" spans="1:67" ht="15.75" customHeight="1" x14ac:dyDescent="0.25">
      <c r="D37" s="275"/>
      <c r="E37" s="276"/>
      <c r="F37" s="273"/>
      <c r="G37" s="273"/>
      <c r="H37" s="276"/>
      <c r="I37" s="276"/>
      <c r="J37" s="73">
        <v>0.75</v>
      </c>
      <c r="K37" s="82">
        <v>0.5</v>
      </c>
      <c r="L37" s="192">
        <v>1</v>
      </c>
      <c r="M37" s="172">
        <v>1</v>
      </c>
      <c r="N37" s="22"/>
      <c r="O37" s="154"/>
      <c r="P37" s="154"/>
      <c r="Q37" s="154"/>
      <c r="R37" s="154"/>
      <c r="S37" s="154"/>
      <c r="T37" s="16"/>
      <c r="U37" s="16"/>
      <c r="V37" s="16"/>
      <c r="W37" s="16"/>
      <c r="X37" s="16"/>
      <c r="Y37" s="16"/>
      <c r="Z37" s="16"/>
      <c r="AA37" s="16"/>
      <c r="AB37" s="16"/>
      <c r="AC37" s="76"/>
      <c r="AD37" s="128"/>
      <c r="AE37" s="129"/>
      <c r="AF37" s="129"/>
      <c r="AG37" s="129"/>
      <c r="AH37" s="129"/>
      <c r="AI37" s="129"/>
      <c r="AJ37" s="129"/>
      <c r="AK37" s="129"/>
      <c r="AL37" s="129"/>
      <c r="AM37" s="129"/>
      <c r="AN37" s="129"/>
      <c r="AO37" s="129"/>
      <c r="AP37" s="129"/>
      <c r="AQ37" s="129"/>
      <c r="AR37" s="129"/>
      <c r="AS37" s="130"/>
      <c r="AT37" s="20"/>
      <c r="AU37" s="1"/>
      <c r="AV37" s="1"/>
      <c r="AW37" s="1"/>
      <c r="AX37" s="1"/>
      <c r="AY37" s="1"/>
      <c r="AZ37" s="1"/>
      <c r="BA37" s="1"/>
      <c r="BB37" s="1"/>
      <c r="BC37" s="1"/>
      <c r="BD37" s="1"/>
      <c r="BE37" s="1"/>
      <c r="BF37" s="1"/>
      <c r="BG37" s="1"/>
      <c r="BH37" s="1"/>
      <c r="BI37" s="21"/>
      <c r="BJ37" s="210"/>
      <c r="BK37" s="206"/>
      <c r="BL37" s="217"/>
      <c r="BM37" s="201"/>
      <c r="BN37" s="202"/>
      <c r="BO37" s="214"/>
    </row>
    <row r="38" spans="1:67" ht="75" customHeight="1" x14ac:dyDescent="0.25">
      <c r="A38">
        <v>2</v>
      </c>
      <c r="B38">
        <v>1</v>
      </c>
      <c r="C38">
        <v>9</v>
      </c>
      <c r="D38" s="275" t="str">
        <f t="shared" si="1"/>
        <v>2.1.9.</v>
      </c>
      <c r="E38" s="273" t="s">
        <v>96</v>
      </c>
      <c r="F38" s="273" t="s">
        <v>56</v>
      </c>
      <c r="G38" s="273" t="s">
        <v>38</v>
      </c>
      <c r="H38" s="273" t="s">
        <v>97</v>
      </c>
      <c r="I38" s="273" t="s">
        <v>98</v>
      </c>
      <c r="J38" s="68"/>
      <c r="K38" s="80"/>
      <c r="L38" s="190"/>
      <c r="M38" s="171"/>
      <c r="N38" s="22"/>
      <c r="O38" s="1"/>
      <c r="P38" s="1"/>
      <c r="Q38" s="1"/>
      <c r="R38" s="1"/>
      <c r="S38" s="1"/>
      <c r="T38" s="15"/>
      <c r="U38" s="1"/>
      <c r="V38" s="1"/>
      <c r="W38" s="1"/>
      <c r="X38" s="1"/>
      <c r="Y38" s="1"/>
      <c r="Z38" s="1"/>
      <c r="AA38" s="1"/>
      <c r="AB38" s="1"/>
      <c r="AC38" s="21"/>
      <c r="AD38" s="20"/>
      <c r="AE38" s="1"/>
      <c r="AF38" s="1"/>
      <c r="AG38" s="1"/>
      <c r="AH38" s="1"/>
      <c r="AI38" s="1"/>
      <c r="AJ38" s="1"/>
      <c r="AK38" s="1"/>
      <c r="AL38" s="1"/>
      <c r="AM38" s="1"/>
      <c r="AN38" s="1"/>
      <c r="AO38" s="1"/>
      <c r="AP38" s="1"/>
      <c r="AQ38" s="1"/>
      <c r="AR38" s="1"/>
      <c r="AS38" s="21"/>
      <c r="AT38" s="20"/>
      <c r="AU38" s="1"/>
      <c r="AV38" s="1"/>
      <c r="AW38" s="1"/>
      <c r="AX38" s="1"/>
      <c r="AY38" s="1"/>
      <c r="AZ38" s="1"/>
      <c r="BA38" s="1"/>
      <c r="BB38" s="1"/>
      <c r="BC38" s="1"/>
      <c r="BD38" s="1"/>
      <c r="BE38" s="1"/>
      <c r="BF38" s="1"/>
      <c r="BG38" s="1"/>
      <c r="BH38" s="1"/>
      <c r="BI38" s="21"/>
      <c r="BJ38" s="210"/>
      <c r="BK38" s="206" t="s">
        <v>99</v>
      </c>
      <c r="BL38" s="201"/>
      <c r="BM38" s="201"/>
      <c r="BN38" s="202"/>
      <c r="BO38" s="214"/>
    </row>
    <row r="39" spans="1:67" ht="15.75" customHeight="1" x14ac:dyDescent="0.25">
      <c r="D39" s="275"/>
      <c r="E39" s="273"/>
      <c r="F39" s="273"/>
      <c r="G39" s="273"/>
      <c r="H39" s="273"/>
      <c r="I39" s="273"/>
      <c r="J39" s="73">
        <v>1</v>
      </c>
      <c r="K39" s="82"/>
      <c r="L39" s="192"/>
      <c r="M39" s="172">
        <v>1</v>
      </c>
      <c r="N39" s="22"/>
      <c r="O39" s="1"/>
      <c r="P39" s="1"/>
      <c r="Q39" s="1"/>
      <c r="R39" s="1"/>
      <c r="S39" s="1"/>
      <c r="T39" s="54"/>
      <c r="U39" s="1"/>
      <c r="V39" s="1"/>
      <c r="W39" s="1"/>
      <c r="X39" s="1"/>
      <c r="Y39" s="1"/>
      <c r="Z39" s="1"/>
      <c r="AA39" s="1"/>
      <c r="AB39" s="1"/>
      <c r="AC39" s="21"/>
      <c r="AD39" s="20"/>
      <c r="AE39" s="1"/>
      <c r="AF39" s="1"/>
      <c r="AG39" s="1"/>
      <c r="AH39" s="1"/>
      <c r="AI39" s="1"/>
      <c r="AJ39" s="1"/>
      <c r="AK39" s="1"/>
      <c r="AL39" s="1"/>
      <c r="AM39" s="1"/>
      <c r="AN39" s="1"/>
      <c r="AO39" s="1"/>
      <c r="AP39" s="1"/>
      <c r="AQ39" s="1"/>
      <c r="AR39" s="1"/>
      <c r="AS39" s="21"/>
      <c r="AT39" s="20"/>
      <c r="AU39" s="1"/>
      <c r="AV39" s="1"/>
      <c r="AW39" s="1"/>
      <c r="AX39" s="1"/>
      <c r="AY39" s="1"/>
      <c r="AZ39" s="1"/>
      <c r="BA39" s="1"/>
      <c r="BB39" s="1"/>
      <c r="BC39" s="1"/>
      <c r="BD39" s="1"/>
      <c r="BE39" s="1"/>
      <c r="BF39" s="1"/>
      <c r="BG39" s="1"/>
      <c r="BH39" s="1"/>
      <c r="BI39" s="21"/>
      <c r="BJ39" s="210"/>
      <c r="BK39" s="206"/>
      <c r="BL39" s="201"/>
      <c r="BM39" s="201"/>
      <c r="BN39" s="202"/>
      <c r="BO39" s="214"/>
    </row>
    <row r="40" spans="1:67" ht="26.25" customHeight="1" x14ac:dyDescent="0.25">
      <c r="A40">
        <v>2</v>
      </c>
      <c r="B40">
        <v>1</v>
      </c>
      <c r="C40">
        <v>10</v>
      </c>
      <c r="D40" s="275" t="str">
        <f>CONCATENATE(A40,".",B40,".",C40,".")</f>
        <v>2.1.10.</v>
      </c>
      <c r="E40" s="273" t="s">
        <v>100</v>
      </c>
      <c r="F40" s="273" t="s">
        <v>101</v>
      </c>
      <c r="G40" s="273" t="s">
        <v>38</v>
      </c>
      <c r="H40" s="273" t="s">
        <v>102</v>
      </c>
      <c r="I40" s="273" t="s">
        <v>103</v>
      </c>
      <c r="J40" s="68"/>
      <c r="K40" s="80"/>
      <c r="L40" s="190"/>
      <c r="M40" s="171"/>
      <c r="N40" s="20"/>
      <c r="O40" s="1"/>
      <c r="P40" s="1"/>
      <c r="Q40" s="1"/>
      <c r="R40" s="8"/>
      <c r="S40" s="8"/>
      <c r="T40" s="8"/>
      <c r="U40" s="8"/>
      <c r="V40" s="8"/>
      <c r="W40" s="8"/>
      <c r="X40" s="8"/>
      <c r="Y40" s="8"/>
      <c r="Z40" s="8"/>
      <c r="AA40" s="8"/>
      <c r="AB40" s="8"/>
      <c r="AC40" s="23"/>
      <c r="AD40" s="26"/>
      <c r="AE40" s="8"/>
      <c r="AF40" s="8"/>
      <c r="AG40" s="8"/>
      <c r="AH40" s="8"/>
      <c r="AI40" s="8"/>
      <c r="AJ40" s="8"/>
      <c r="AK40" s="8"/>
      <c r="AL40" s="1"/>
      <c r="AM40" s="1"/>
      <c r="AN40" s="1"/>
      <c r="AO40" s="1"/>
      <c r="AP40" s="1"/>
      <c r="AQ40" s="1"/>
      <c r="AR40" s="1"/>
      <c r="AS40" s="21"/>
      <c r="AT40" s="20"/>
      <c r="AU40" s="1"/>
      <c r="AV40" s="1"/>
      <c r="AW40" s="1"/>
      <c r="AX40" s="1"/>
      <c r="AY40" s="1"/>
      <c r="AZ40" s="1"/>
      <c r="BA40" s="1"/>
      <c r="BB40" s="1"/>
      <c r="BC40" s="1"/>
      <c r="BD40" s="1"/>
      <c r="BE40" s="1"/>
      <c r="BF40" s="1"/>
      <c r="BG40" s="1"/>
      <c r="BH40" s="1"/>
      <c r="BI40" s="21"/>
      <c r="BJ40" s="210" t="s">
        <v>104</v>
      </c>
      <c r="BK40" s="206" t="s">
        <v>105</v>
      </c>
      <c r="BL40" s="201"/>
      <c r="BM40" s="201"/>
      <c r="BN40" s="202"/>
      <c r="BO40" s="214"/>
    </row>
    <row r="41" spans="1:67" ht="15.75" customHeight="1" x14ac:dyDescent="0.25">
      <c r="D41" s="275"/>
      <c r="E41" s="273"/>
      <c r="F41" s="273"/>
      <c r="G41" s="273"/>
      <c r="H41" s="273"/>
      <c r="I41" s="273"/>
      <c r="J41" s="73">
        <v>0.75</v>
      </c>
      <c r="K41" s="82">
        <v>1</v>
      </c>
      <c r="L41" s="192"/>
      <c r="M41" s="172">
        <v>1</v>
      </c>
      <c r="N41" s="20"/>
      <c r="O41" s="1"/>
      <c r="P41" s="1"/>
      <c r="Q41" s="1"/>
      <c r="R41" s="1"/>
      <c r="S41" s="1"/>
      <c r="T41" s="16"/>
      <c r="U41" s="16"/>
      <c r="V41" s="16"/>
      <c r="W41" s="16"/>
      <c r="X41" s="16"/>
      <c r="Y41" s="16"/>
      <c r="Z41" s="16"/>
      <c r="AA41" s="16"/>
      <c r="AB41" s="16"/>
      <c r="AC41" s="76"/>
      <c r="AD41" s="55"/>
      <c r="AE41" s="16"/>
      <c r="AF41" s="16"/>
      <c r="AG41" s="16"/>
      <c r="AH41" s="16"/>
      <c r="AI41" s="16"/>
      <c r="AJ41" s="16"/>
      <c r="AK41" s="16"/>
      <c r="AL41" s="1"/>
      <c r="AM41" s="1"/>
      <c r="AN41" s="1"/>
      <c r="AO41" s="1"/>
      <c r="AP41" s="1"/>
      <c r="AQ41" s="1"/>
      <c r="AR41" s="1"/>
      <c r="AS41" s="21"/>
      <c r="AT41" s="20"/>
      <c r="AU41" s="1"/>
      <c r="AV41" s="1"/>
      <c r="AW41" s="1"/>
      <c r="AX41" s="1"/>
      <c r="AY41" s="1"/>
      <c r="AZ41" s="1"/>
      <c r="BA41" s="1"/>
      <c r="BB41" s="1"/>
      <c r="BC41" s="1"/>
      <c r="BD41" s="1"/>
      <c r="BE41" s="1"/>
      <c r="BF41" s="1"/>
      <c r="BG41" s="1"/>
      <c r="BH41" s="1"/>
      <c r="BI41" s="21"/>
      <c r="BJ41" s="210"/>
      <c r="BK41" s="206"/>
      <c r="BL41" s="201"/>
      <c r="BM41" s="201"/>
      <c r="BN41" s="202"/>
      <c r="BO41" s="214"/>
    </row>
    <row r="42" spans="1:67" ht="56.25" customHeight="1" x14ac:dyDescent="0.25">
      <c r="D42" s="275"/>
      <c r="E42" s="273"/>
      <c r="F42" s="273" t="s">
        <v>56</v>
      </c>
      <c r="G42" s="273" t="s">
        <v>38</v>
      </c>
      <c r="H42" s="273" t="s">
        <v>106</v>
      </c>
      <c r="I42" s="273"/>
      <c r="J42" s="68"/>
      <c r="K42" s="80"/>
      <c r="L42" s="190"/>
      <c r="M42" s="171"/>
      <c r="N42" s="20"/>
      <c r="O42" s="1"/>
      <c r="P42" s="1"/>
      <c r="Q42" s="1"/>
      <c r="R42" s="1"/>
      <c r="S42" s="1"/>
      <c r="T42" s="1"/>
      <c r="U42" s="1"/>
      <c r="V42" s="8"/>
      <c r="W42" s="8"/>
      <c r="X42" s="8"/>
      <c r="Y42" s="8"/>
      <c r="Z42" s="8"/>
      <c r="AA42" s="8"/>
      <c r="AB42" s="8"/>
      <c r="AC42" s="23"/>
      <c r="AD42" s="26"/>
      <c r="AE42" s="8"/>
      <c r="AF42" s="8"/>
      <c r="AG42" s="8"/>
      <c r="AH42" s="8"/>
      <c r="AI42" s="8"/>
      <c r="AJ42" s="8"/>
      <c r="AK42" s="8"/>
      <c r="AL42" s="8"/>
      <c r="AM42" s="8"/>
      <c r="AN42" s="8"/>
      <c r="AO42" s="8"/>
      <c r="AP42" s="1"/>
      <c r="AQ42" s="1"/>
      <c r="AR42" s="1"/>
      <c r="AS42" s="21"/>
      <c r="AT42" s="20"/>
      <c r="AU42" s="1"/>
      <c r="AV42" s="1"/>
      <c r="AW42" s="1"/>
      <c r="AX42" s="1"/>
      <c r="AY42" s="1"/>
      <c r="AZ42" s="1"/>
      <c r="BA42" s="1"/>
      <c r="BB42" s="1"/>
      <c r="BC42" s="1"/>
      <c r="BD42" s="1"/>
      <c r="BE42" s="1"/>
      <c r="BF42" s="1"/>
      <c r="BG42" s="1"/>
      <c r="BH42" s="1"/>
      <c r="BI42" s="21"/>
      <c r="BJ42" s="210"/>
      <c r="BK42" s="206" t="s">
        <v>107</v>
      </c>
      <c r="BL42" s="206" t="s">
        <v>108</v>
      </c>
      <c r="BM42" s="201"/>
      <c r="BN42" s="202"/>
      <c r="BO42" s="214"/>
    </row>
    <row r="43" spans="1:67" ht="15.75" customHeight="1" x14ac:dyDescent="0.25">
      <c r="D43" s="275"/>
      <c r="E43" s="273"/>
      <c r="F43" s="273"/>
      <c r="G43" s="273"/>
      <c r="H43" s="273"/>
      <c r="I43" s="273"/>
      <c r="J43" s="73">
        <v>0.75</v>
      </c>
      <c r="K43" s="82">
        <v>1</v>
      </c>
      <c r="L43" s="192"/>
      <c r="M43" s="172">
        <v>1</v>
      </c>
      <c r="N43" s="20"/>
      <c r="O43" s="1"/>
      <c r="P43" s="1"/>
      <c r="Q43" s="1"/>
      <c r="R43" s="1"/>
      <c r="S43" s="1"/>
      <c r="T43" s="1"/>
      <c r="U43" s="1"/>
      <c r="V43" s="16"/>
      <c r="W43" s="16"/>
      <c r="X43" s="16"/>
      <c r="Y43" s="16"/>
      <c r="Z43" s="16"/>
      <c r="AA43" s="16"/>
      <c r="AB43" s="16"/>
      <c r="AC43" s="76"/>
      <c r="AD43" s="128"/>
      <c r="AE43" s="129"/>
      <c r="AF43" s="129"/>
      <c r="AG43" s="129"/>
      <c r="AH43" s="129"/>
      <c r="AI43" s="129"/>
      <c r="AJ43" s="129"/>
      <c r="AK43" s="129"/>
      <c r="AL43" s="129"/>
      <c r="AM43" s="129"/>
      <c r="AN43" s="129"/>
      <c r="AO43" s="129"/>
      <c r="AP43" s="1"/>
      <c r="AQ43" s="1"/>
      <c r="AR43" s="1"/>
      <c r="AS43" s="21"/>
      <c r="AT43" s="20"/>
      <c r="AU43" s="1"/>
      <c r="AV43" s="1"/>
      <c r="AW43" s="1"/>
      <c r="AX43" s="1"/>
      <c r="AY43" s="1"/>
      <c r="AZ43" s="1"/>
      <c r="BA43" s="1"/>
      <c r="BB43" s="1"/>
      <c r="BC43" s="1"/>
      <c r="BD43" s="1"/>
      <c r="BE43" s="1"/>
      <c r="BF43" s="1"/>
      <c r="BG43" s="1"/>
      <c r="BH43" s="1"/>
      <c r="BI43" s="21"/>
      <c r="BJ43" s="210"/>
      <c r="BK43" s="206"/>
      <c r="BL43" s="201"/>
      <c r="BM43" s="201"/>
      <c r="BN43" s="202"/>
      <c r="BO43" s="218"/>
    </row>
    <row r="44" spans="1:67" ht="106.5" customHeight="1" x14ac:dyDescent="0.25">
      <c r="A44">
        <v>2</v>
      </c>
      <c r="B44">
        <v>1</v>
      </c>
      <c r="C44">
        <v>11</v>
      </c>
      <c r="D44" s="275" t="str">
        <f>CONCATENATE(A44,".",B44,".",C44,".")</f>
        <v>2.1.11.</v>
      </c>
      <c r="E44" s="276" t="s">
        <v>109</v>
      </c>
      <c r="F44" s="273" t="s">
        <v>56</v>
      </c>
      <c r="G44" s="273" t="s">
        <v>110</v>
      </c>
      <c r="H44" s="273" t="s">
        <v>111</v>
      </c>
      <c r="I44" s="273"/>
      <c r="J44" s="68"/>
      <c r="K44" s="80"/>
      <c r="L44" s="190"/>
      <c r="M44" s="171"/>
      <c r="N44" s="20"/>
      <c r="O44" s="1"/>
      <c r="P44" s="1"/>
      <c r="Q44" s="1"/>
      <c r="R44" s="1"/>
      <c r="S44" s="1"/>
      <c r="T44" s="1"/>
      <c r="U44" s="1"/>
      <c r="V44" s="1"/>
      <c r="W44" s="1"/>
      <c r="X44" s="1"/>
      <c r="Y44" s="1"/>
      <c r="Z44" s="1"/>
      <c r="AA44" s="1"/>
      <c r="AB44" s="1"/>
      <c r="AC44" s="21"/>
      <c r="AD44" s="20"/>
      <c r="AE44" s="1"/>
      <c r="AF44" s="1"/>
      <c r="AG44" s="1"/>
      <c r="AH44" s="8"/>
      <c r="AI44" s="8"/>
      <c r="AJ44" s="8"/>
      <c r="AK44" s="8"/>
      <c r="AL44" s="8"/>
      <c r="AM44" s="8"/>
      <c r="AN44" s="8"/>
      <c r="AO44" s="8"/>
      <c r="AP44" s="131"/>
      <c r="AQ44" s="131"/>
      <c r="AR44" s="131"/>
      <c r="AS44" s="132"/>
      <c r="AT44" s="141"/>
      <c r="AU44" s="140"/>
      <c r="AV44" s="140"/>
      <c r="AW44" s="140"/>
      <c r="AX44" s="1"/>
      <c r="AY44" s="1"/>
      <c r="AZ44" s="1"/>
      <c r="BA44" s="1"/>
      <c r="BB44" s="1"/>
      <c r="BC44" s="1"/>
      <c r="BD44" s="1"/>
      <c r="BE44" s="1"/>
      <c r="BF44" s="1"/>
      <c r="BG44" s="1"/>
      <c r="BH44" s="1"/>
      <c r="BI44" s="21"/>
      <c r="BJ44" s="210"/>
      <c r="BK44" s="206"/>
      <c r="BL44" s="206" t="s">
        <v>112</v>
      </c>
      <c r="BM44" s="206" t="s">
        <v>113</v>
      </c>
      <c r="BN44" s="216" t="s">
        <v>114</v>
      </c>
      <c r="BO44" s="197"/>
    </row>
    <row r="45" spans="1:67" ht="15.75" customHeight="1" x14ac:dyDescent="0.25">
      <c r="D45" s="275"/>
      <c r="E45" s="276"/>
      <c r="F45" s="273"/>
      <c r="G45" s="273"/>
      <c r="H45" s="273"/>
      <c r="I45" s="273"/>
      <c r="J45" s="72"/>
      <c r="K45" s="82">
        <v>0.5</v>
      </c>
      <c r="L45" s="192">
        <v>1</v>
      </c>
      <c r="M45" s="172">
        <v>1</v>
      </c>
      <c r="N45" s="20"/>
      <c r="O45" s="1"/>
      <c r="P45" s="1"/>
      <c r="Q45" s="1"/>
      <c r="R45" s="1"/>
      <c r="S45" s="1"/>
      <c r="T45" s="1"/>
      <c r="U45" s="1"/>
      <c r="V45" s="1"/>
      <c r="W45" s="1"/>
      <c r="X45" s="1"/>
      <c r="Y45" s="1"/>
      <c r="Z45" s="1"/>
      <c r="AA45" s="1"/>
      <c r="AB45" s="1"/>
      <c r="AC45" s="21"/>
      <c r="AD45" s="20"/>
      <c r="AE45" s="1"/>
      <c r="AF45" s="1"/>
      <c r="AG45" s="1"/>
      <c r="AH45" s="129"/>
      <c r="AI45" s="129"/>
      <c r="AJ45" s="129"/>
      <c r="AK45" s="129"/>
      <c r="AL45" s="129"/>
      <c r="AM45" s="129"/>
      <c r="AN45" s="129"/>
      <c r="AO45" s="129"/>
      <c r="AP45" s="129"/>
      <c r="AQ45" s="129"/>
      <c r="AR45" s="129"/>
      <c r="AS45" s="130"/>
      <c r="AT45" s="20"/>
      <c r="AU45" s="1"/>
      <c r="AV45" s="1"/>
      <c r="AW45" s="1"/>
      <c r="AX45" s="1"/>
      <c r="AY45" s="1"/>
      <c r="AZ45" s="1"/>
      <c r="BA45" s="1"/>
      <c r="BB45" s="1"/>
      <c r="BC45" s="1"/>
      <c r="BD45" s="1"/>
      <c r="BE45" s="1"/>
      <c r="BF45" s="1"/>
      <c r="BG45" s="1"/>
      <c r="BH45" s="1"/>
      <c r="BI45" s="21"/>
      <c r="BJ45" s="210"/>
      <c r="BK45" s="206"/>
      <c r="BL45" s="201"/>
      <c r="BM45" s="201"/>
      <c r="BN45" s="202"/>
      <c r="BO45" s="218"/>
    </row>
    <row r="46" spans="1:67" ht="63" customHeight="1" x14ac:dyDescent="0.25">
      <c r="A46">
        <v>2</v>
      </c>
      <c r="B46">
        <v>1</v>
      </c>
      <c r="C46">
        <v>12</v>
      </c>
      <c r="D46" s="275" t="str">
        <f>CONCATENATE(A46,".",B46,".",C46,".")</f>
        <v>2.1.12.</v>
      </c>
      <c r="E46" s="276" t="s">
        <v>115</v>
      </c>
      <c r="F46" s="292" t="s">
        <v>56</v>
      </c>
      <c r="G46" s="292"/>
      <c r="H46" s="294" t="s">
        <v>116</v>
      </c>
      <c r="I46" s="276"/>
      <c r="J46" s="68"/>
      <c r="K46" s="80"/>
      <c r="L46" s="190"/>
      <c r="M46" s="171"/>
      <c r="N46" s="20"/>
      <c r="O46" s="1"/>
      <c r="P46" s="1"/>
      <c r="Q46" s="1"/>
      <c r="R46" s="1"/>
      <c r="S46" s="1"/>
      <c r="T46" s="1"/>
      <c r="U46" s="1"/>
      <c r="V46" s="1"/>
      <c r="W46" s="1"/>
      <c r="X46" s="1"/>
      <c r="Y46" s="1"/>
      <c r="Z46" s="1"/>
      <c r="AA46" s="1"/>
      <c r="AB46" s="1"/>
      <c r="AC46" s="21"/>
      <c r="AD46" s="20"/>
      <c r="AE46" s="1"/>
      <c r="AF46" s="1"/>
      <c r="AG46" s="1"/>
      <c r="AH46" s="1"/>
      <c r="AI46" s="1"/>
      <c r="AJ46" s="1"/>
      <c r="AK46" s="1"/>
      <c r="AL46" s="1"/>
      <c r="AM46" s="1"/>
      <c r="AN46" s="1"/>
      <c r="AO46" s="1"/>
      <c r="AP46" s="8"/>
      <c r="AQ46" s="8"/>
      <c r="AR46" s="8"/>
      <c r="AS46" s="23"/>
      <c r="AT46" s="27"/>
      <c r="AU46" s="10"/>
      <c r="AV46" s="10"/>
      <c r="AW46" s="10"/>
      <c r="AX46" s="140"/>
      <c r="AY46" s="140"/>
      <c r="AZ46" s="140"/>
      <c r="BA46" s="140"/>
      <c r="BB46" s="1"/>
      <c r="BC46" s="1"/>
      <c r="BD46" s="1"/>
      <c r="BE46" s="1"/>
      <c r="BF46" s="1"/>
      <c r="BG46" s="1"/>
      <c r="BH46" s="1"/>
      <c r="BI46" s="21"/>
      <c r="BJ46" s="210"/>
      <c r="BK46" s="206"/>
      <c r="BL46" s="201"/>
      <c r="BM46" s="206" t="s">
        <v>117</v>
      </c>
      <c r="BN46" s="216" t="s">
        <v>118</v>
      </c>
      <c r="BO46" s="218"/>
    </row>
    <row r="47" spans="1:67" ht="15.75" customHeight="1" x14ac:dyDescent="0.25">
      <c r="D47" s="275"/>
      <c r="E47" s="276"/>
      <c r="F47" s="293"/>
      <c r="G47" s="293"/>
      <c r="H47" s="295"/>
      <c r="I47" s="276"/>
      <c r="J47" s="72"/>
      <c r="K47" s="82">
        <v>0.2</v>
      </c>
      <c r="L47" s="192">
        <v>1</v>
      </c>
      <c r="M47" s="172">
        <v>1</v>
      </c>
      <c r="N47" s="20"/>
      <c r="O47" s="1"/>
      <c r="P47" s="1"/>
      <c r="Q47" s="1"/>
      <c r="R47" s="1"/>
      <c r="S47" s="1"/>
      <c r="T47" s="1"/>
      <c r="U47" s="1"/>
      <c r="V47" s="1"/>
      <c r="W47" s="1"/>
      <c r="X47" s="1"/>
      <c r="Y47" s="1"/>
      <c r="Z47" s="1"/>
      <c r="AA47" s="1"/>
      <c r="AB47" s="1"/>
      <c r="AC47" s="21"/>
      <c r="AD47" s="20"/>
      <c r="AE47" s="1"/>
      <c r="AF47" s="1"/>
      <c r="AG47" s="1"/>
      <c r="AH47" s="1"/>
      <c r="AI47" s="1"/>
      <c r="AJ47" s="1"/>
      <c r="AK47" s="1"/>
      <c r="AL47" s="1"/>
      <c r="AM47" s="1"/>
      <c r="AN47" s="1"/>
      <c r="AO47" s="1"/>
      <c r="AP47" s="1"/>
      <c r="AQ47" s="1"/>
      <c r="AR47" s="1"/>
      <c r="AS47" s="21"/>
      <c r="AT47" s="27"/>
      <c r="AU47" s="10"/>
      <c r="AV47" s="10"/>
      <c r="AW47" s="10"/>
      <c r="AX47" s="1"/>
      <c r="AY47" s="1"/>
      <c r="AZ47" s="1"/>
      <c r="BA47" s="1"/>
      <c r="BB47" s="1"/>
      <c r="BC47" s="1"/>
      <c r="BD47" s="1"/>
      <c r="BE47" s="1"/>
      <c r="BF47" s="1"/>
      <c r="BG47" s="1"/>
      <c r="BH47" s="1"/>
      <c r="BI47" s="21"/>
      <c r="BJ47" s="210"/>
      <c r="BK47" s="206"/>
      <c r="BL47" s="201"/>
      <c r="BM47" s="201"/>
      <c r="BN47" s="202"/>
      <c r="BO47" s="218"/>
    </row>
    <row r="48" spans="1:67" ht="33.75" customHeight="1" x14ac:dyDescent="0.25">
      <c r="A48">
        <v>2</v>
      </c>
      <c r="B48">
        <v>1</v>
      </c>
      <c r="C48">
        <v>13</v>
      </c>
      <c r="D48" s="275" t="str">
        <f t="shared" ref="D48:D60" si="2">CONCATENATE(A48,".",B48,".",C48,".")</f>
        <v>2.1.13.</v>
      </c>
      <c r="E48" s="273" t="s">
        <v>119</v>
      </c>
      <c r="F48" s="273" t="s">
        <v>120</v>
      </c>
      <c r="G48" s="273" t="s">
        <v>56</v>
      </c>
      <c r="H48" s="273" t="s">
        <v>121</v>
      </c>
      <c r="I48" s="273"/>
      <c r="J48" s="68"/>
      <c r="K48" s="80"/>
      <c r="L48" s="190"/>
      <c r="M48" s="171"/>
      <c r="N48" s="20"/>
      <c r="O48" s="1"/>
      <c r="P48" s="1"/>
      <c r="Q48" s="1"/>
      <c r="R48" s="1"/>
      <c r="S48" s="1"/>
      <c r="T48" s="8"/>
      <c r="U48" s="8"/>
      <c r="V48" s="8"/>
      <c r="W48" s="8"/>
      <c r="X48" s="8"/>
      <c r="Y48" s="8"/>
      <c r="Z48" s="8"/>
      <c r="AA48" s="8"/>
      <c r="AB48" s="8"/>
      <c r="AC48" s="23"/>
      <c r="AD48" s="26"/>
      <c r="AE48" s="8"/>
      <c r="AF48" s="8"/>
      <c r="AG48" s="8"/>
      <c r="AH48" s="8"/>
      <c r="AI48" s="8"/>
      <c r="AJ48" s="8"/>
      <c r="AK48" s="8"/>
      <c r="AL48" s="8"/>
      <c r="AM48" s="8"/>
      <c r="AN48" s="8"/>
      <c r="AO48" s="8"/>
      <c r="AP48" s="1"/>
      <c r="AQ48" s="1"/>
      <c r="AR48" s="1"/>
      <c r="AS48" s="21"/>
      <c r="AT48" s="20"/>
      <c r="AU48" s="1"/>
      <c r="AV48" s="1"/>
      <c r="AW48" s="1"/>
      <c r="AX48" s="1"/>
      <c r="AY48" s="1"/>
      <c r="AZ48" s="1"/>
      <c r="BA48" s="1"/>
      <c r="BB48" s="1"/>
      <c r="BC48" s="1"/>
      <c r="BD48" s="1"/>
      <c r="BE48" s="1"/>
      <c r="BF48" s="1"/>
      <c r="BG48" s="1"/>
      <c r="BH48" s="1"/>
      <c r="BI48" s="21"/>
      <c r="BJ48" s="210" t="s">
        <v>122</v>
      </c>
      <c r="BK48" s="206" t="s">
        <v>123</v>
      </c>
      <c r="BL48" s="206" t="s">
        <v>124</v>
      </c>
      <c r="BM48" s="201"/>
      <c r="BN48" s="202"/>
      <c r="BO48" s="218"/>
    </row>
    <row r="49" spans="1:67" ht="15.75" customHeight="1" x14ac:dyDescent="0.25">
      <c r="D49" s="275"/>
      <c r="E49" s="273"/>
      <c r="F49" s="273"/>
      <c r="G49" s="273"/>
      <c r="H49" s="273"/>
      <c r="I49" s="273"/>
      <c r="J49" s="73">
        <v>0.5</v>
      </c>
      <c r="K49" s="82">
        <v>1</v>
      </c>
      <c r="L49" s="192">
        <v>0.5</v>
      </c>
      <c r="M49" s="172">
        <v>1</v>
      </c>
      <c r="N49" s="20"/>
      <c r="O49" s="1"/>
      <c r="P49" s="1"/>
      <c r="Q49" s="1"/>
      <c r="R49" s="1"/>
      <c r="S49" s="1"/>
      <c r="T49" s="16"/>
      <c r="U49" s="16"/>
      <c r="V49" s="1"/>
      <c r="W49" s="1"/>
      <c r="X49" s="1"/>
      <c r="Y49" s="1"/>
      <c r="Z49" s="17"/>
      <c r="AA49" s="17"/>
      <c r="AB49" s="17"/>
      <c r="AC49" s="29"/>
      <c r="AD49" s="128"/>
      <c r="AE49" s="129"/>
      <c r="AF49" s="129"/>
      <c r="AG49" s="129"/>
      <c r="AH49" s="129"/>
      <c r="AI49" s="129"/>
      <c r="AJ49" s="129"/>
      <c r="AK49" s="129"/>
      <c r="AL49" s="129"/>
      <c r="AM49" s="129"/>
      <c r="AN49" s="129"/>
      <c r="AO49" s="129"/>
      <c r="AP49" s="129"/>
      <c r="AQ49" s="129"/>
      <c r="AR49" s="129"/>
      <c r="AS49" s="130"/>
      <c r="AT49" s="20"/>
      <c r="AU49" s="1"/>
      <c r="AV49" s="1"/>
      <c r="AW49" s="1"/>
      <c r="AX49" s="1"/>
      <c r="AY49" s="1"/>
      <c r="AZ49" s="1"/>
      <c r="BA49" s="1"/>
      <c r="BB49" s="1"/>
      <c r="BC49" s="1"/>
      <c r="BD49" s="1"/>
      <c r="BE49" s="1"/>
      <c r="BF49" s="1"/>
      <c r="BG49" s="1"/>
      <c r="BH49" s="1"/>
      <c r="BI49" s="21"/>
      <c r="BJ49" s="210"/>
      <c r="BK49" s="206"/>
      <c r="BL49" s="201"/>
      <c r="BM49" s="201"/>
      <c r="BN49" s="202"/>
      <c r="BO49" s="218"/>
    </row>
    <row r="50" spans="1:67" ht="258" customHeight="1" x14ac:dyDescent="0.25">
      <c r="A50">
        <v>2</v>
      </c>
      <c r="B50">
        <v>1</v>
      </c>
      <c r="C50">
        <v>14</v>
      </c>
      <c r="D50" s="275" t="str">
        <f t="shared" si="2"/>
        <v>2.1.14.</v>
      </c>
      <c r="E50" s="273" t="s">
        <v>125</v>
      </c>
      <c r="F50" s="273" t="s">
        <v>56</v>
      </c>
      <c r="G50" s="273" t="s">
        <v>126</v>
      </c>
      <c r="H50" s="273" t="s">
        <v>127</v>
      </c>
      <c r="I50" s="273" t="s">
        <v>128</v>
      </c>
      <c r="J50" s="68"/>
      <c r="K50" s="80"/>
      <c r="L50" s="190"/>
      <c r="M50" s="171"/>
      <c r="N50" s="20"/>
      <c r="O50" s="1"/>
      <c r="P50" s="1"/>
      <c r="Q50" s="1"/>
      <c r="R50" s="1"/>
      <c r="S50" s="1"/>
      <c r="T50" s="1"/>
      <c r="U50" s="1"/>
      <c r="V50" s="1"/>
      <c r="W50" s="1"/>
      <c r="X50" s="1"/>
      <c r="Y50" s="1"/>
      <c r="Z50" s="8"/>
      <c r="AA50" s="8"/>
      <c r="AB50" s="8"/>
      <c r="AC50" s="23"/>
      <c r="AD50" s="26"/>
      <c r="AE50" s="8"/>
      <c r="AF50" s="8"/>
      <c r="AG50" s="8"/>
      <c r="AH50" s="8"/>
      <c r="AI50" s="8"/>
      <c r="AJ50" s="8"/>
      <c r="AK50" s="8"/>
      <c r="AL50" s="8"/>
      <c r="AM50" s="8"/>
      <c r="AN50" s="8"/>
      <c r="AO50" s="8"/>
      <c r="AP50" s="8"/>
      <c r="AQ50" s="8"/>
      <c r="AR50" s="8"/>
      <c r="AS50" s="23"/>
      <c r="AT50" s="20"/>
      <c r="AU50" s="1"/>
      <c r="AV50" s="1"/>
      <c r="AW50" s="1"/>
      <c r="AX50" s="1"/>
      <c r="AY50" s="1"/>
      <c r="AZ50" s="1"/>
      <c r="BA50" s="1"/>
      <c r="BB50" s="1"/>
      <c r="BC50" s="1"/>
      <c r="BD50" s="1"/>
      <c r="BE50" s="1"/>
      <c r="BF50" s="1"/>
      <c r="BG50" s="1"/>
      <c r="BH50" s="1"/>
      <c r="BI50" s="21"/>
      <c r="BJ50" s="210"/>
      <c r="BK50" s="206" t="s">
        <v>129</v>
      </c>
      <c r="BL50" s="206" t="s">
        <v>130</v>
      </c>
      <c r="BM50" s="201"/>
      <c r="BN50" s="202"/>
      <c r="BO50" s="218"/>
    </row>
    <row r="51" spans="1:67" ht="15.75" customHeight="1" x14ac:dyDescent="0.25">
      <c r="D51" s="275"/>
      <c r="E51" s="273"/>
      <c r="F51" s="273"/>
      <c r="G51" s="273"/>
      <c r="H51" s="273"/>
      <c r="I51" s="273"/>
      <c r="J51" s="73">
        <v>0.75</v>
      </c>
      <c r="K51" s="82">
        <v>1</v>
      </c>
      <c r="L51" s="192">
        <v>0.75</v>
      </c>
      <c r="M51" s="172">
        <v>1</v>
      </c>
      <c r="N51" s="20"/>
      <c r="O51" s="1"/>
      <c r="P51" s="1"/>
      <c r="Q51" s="1"/>
      <c r="R51" s="1"/>
      <c r="S51" s="1"/>
      <c r="T51" s="1"/>
      <c r="U51" s="1"/>
      <c r="V51" s="1"/>
      <c r="W51" s="1"/>
      <c r="X51" s="1"/>
      <c r="Y51" s="1"/>
      <c r="Z51" s="16"/>
      <c r="AA51" s="16"/>
      <c r="AB51" s="16"/>
      <c r="AC51" s="76"/>
      <c r="AD51" s="128"/>
      <c r="AE51" s="129"/>
      <c r="AF51" s="129"/>
      <c r="AG51" s="129"/>
      <c r="AH51" s="129"/>
      <c r="AI51" s="129"/>
      <c r="AJ51" s="129"/>
      <c r="AK51" s="129"/>
      <c r="AL51" s="129"/>
      <c r="AM51" s="129"/>
      <c r="AN51" s="129"/>
      <c r="AO51" s="129"/>
      <c r="AP51" s="129"/>
      <c r="AQ51" s="129"/>
      <c r="AR51" s="129"/>
      <c r="AS51" s="130"/>
      <c r="AT51" s="20"/>
      <c r="AU51" s="1"/>
      <c r="AV51" s="1"/>
      <c r="AW51" s="1"/>
      <c r="AX51" s="1"/>
      <c r="AY51" s="1"/>
      <c r="AZ51" s="1"/>
      <c r="BA51" s="1"/>
      <c r="BB51" s="1"/>
      <c r="BC51" s="1"/>
      <c r="BD51" s="1"/>
      <c r="BE51" s="1"/>
      <c r="BF51" s="1"/>
      <c r="BG51" s="1"/>
      <c r="BH51" s="1"/>
      <c r="BI51" s="21"/>
      <c r="BJ51" s="210"/>
      <c r="BK51" s="206"/>
      <c r="BL51" s="201"/>
      <c r="BM51" s="201"/>
      <c r="BN51" s="202"/>
      <c r="BO51" s="218"/>
    </row>
    <row r="52" spans="1:67" ht="125.25" customHeight="1" x14ac:dyDescent="0.25">
      <c r="A52">
        <v>2</v>
      </c>
      <c r="B52">
        <v>1</v>
      </c>
      <c r="C52">
        <v>15</v>
      </c>
      <c r="D52" s="275" t="str">
        <f t="shared" si="2"/>
        <v>2.1.15.</v>
      </c>
      <c r="E52" s="273" t="s">
        <v>131</v>
      </c>
      <c r="F52" s="273" t="s">
        <v>56</v>
      </c>
      <c r="G52" s="273" t="s">
        <v>37</v>
      </c>
      <c r="H52" s="273" t="s">
        <v>132</v>
      </c>
      <c r="I52" s="273" t="s">
        <v>128</v>
      </c>
      <c r="J52" s="68"/>
      <c r="K52" s="80"/>
      <c r="L52" s="190"/>
      <c r="M52" s="171"/>
      <c r="N52" s="20"/>
      <c r="O52" s="1"/>
      <c r="P52" s="1"/>
      <c r="Q52" s="1"/>
      <c r="R52" s="8"/>
      <c r="S52" s="8"/>
      <c r="T52" s="8"/>
      <c r="U52" s="8"/>
      <c r="V52" s="8"/>
      <c r="W52" s="8"/>
      <c r="X52" s="8"/>
      <c r="Y52" s="8"/>
      <c r="Z52" s="8"/>
      <c r="AA52" s="8"/>
      <c r="AB52" s="8"/>
      <c r="AC52" s="23"/>
      <c r="AD52" s="26"/>
      <c r="AE52" s="8"/>
      <c r="AF52" s="8"/>
      <c r="AG52" s="8"/>
      <c r="AH52" s="8"/>
      <c r="AI52" s="8"/>
      <c r="AJ52" s="8"/>
      <c r="AK52" s="8"/>
      <c r="AL52" s="8"/>
      <c r="AM52" s="8"/>
      <c r="AN52" s="8"/>
      <c r="AO52" s="8"/>
      <c r="AP52" s="8"/>
      <c r="AQ52" s="8"/>
      <c r="AR52" s="8"/>
      <c r="AS52" s="23"/>
      <c r="AT52" s="26"/>
      <c r="AU52" s="8"/>
      <c r="AV52" s="8"/>
      <c r="AW52" s="8"/>
      <c r="AX52" s="8"/>
      <c r="AY52" s="8"/>
      <c r="AZ52" s="8"/>
      <c r="BA52" s="8"/>
      <c r="BB52" s="1"/>
      <c r="BC52" s="1"/>
      <c r="BD52" s="1"/>
      <c r="BE52" s="1"/>
      <c r="BF52" s="1"/>
      <c r="BG52" s="1"/>
      <c r="BH52" s="1"/>
      <c r="BI52" s="21"/>
      <c r="BJ52" s="210"/>
      <c r="BK52" s="206" t="s">
        <v>133</v>
      </c>
      <c r="BL52" s="206" t="s">
        <v>134</v>
      </c>
      <c r="BM52" s="201"/>
      <c r="BN52" s="202"/>
      <c r="BO52" s="197"/>
    </row>
    <row r="53" spans="1:67" ht="15.75" customHeight="1" x14ac:dyDescent="0.25">
      <c r="D53" s="275"/>
      <c r="E53" s="273"/>
      <c r="F53" s="273"/>
      <c r="G53" s="273"/>
      <c r="H53" s="273"/>
      <c r="I53" s="273"/>
      <c r="J53" s="73">
        <v>0.75</v>
      </c>
      <c r="K53" s="82">
        <v>0.75</v>
      </c>
      <c r="L53" s="192">
        <v>1</v>
      </c>
      <c r="M53" s="172">
        <v>1</v>
      </c>
      <c r="N53" s="20"/>
      <c r="O53" s="1"/>
      <c r="P53" s="1"/>
      <c r="Q53" s="1"/>
      <c r="R53" s="17"/>
      <c r="S53" s="17"/>
      <c r="T53" s="17"/>
      <c r="U53" s="17"/>
      <c r="V53" s="16"/>
      <c r="W53" s="16"/>
      <c r="X53" s="16"/>
      <c r="Y53" s="16"/>
      <c r="Z53" s="16"/>
      <c r="AA53" s="16"/>
      <c r="AB53" s="16"/>
      <c r="AC53" s="76"/>
      <c r="AD53" s="128"/>
      <c r="AE53" s="129"/>
      <c r="AF53" s="129"/>
      <c r="AG53" s="129"/>
      <c r="AH53" s="129"/>
      <c r="AI53" s="129"/>
      <c r="AJ53" s="129"/>
      <c r="AK53" s="129"/>
      <c r="AL53" s="129"/>
      <c r="AM53" s="129"/>
      <c r="AN53" s="129"/>
      <c r="AO53" s="129"/>
      <c r="AP53" s="129"/>
      <c r="AQ53" s="129"/>
      <c r="AR53" s="129"/>
      <c r="AS53" s="130"/>
      <c r="AT53" s="78"/>
      <c r="AU53" s="17"/>
      <c r="AV53" s="17"/>
      <c r="AW53" s="17"/>
      <c r="AX53" s="17"/>
      <c r="AY53" s="17"/>
      <c r="AZ53" s="17"/>
      <c r="BA53" s="17"/>
      <c r="BB53" s="17"/>
      <c r="BC53" s="1"/>
      <c r="BD53" s="1"/>
      <c r="BE53" s="1"/>
      <c r="BF53" s="1"/>
      <c r="BG53" s="1"/>
      <c r="BH53" s="1"/>
      <c r="BI53" s="21"/>
      <c r="BJ53" s="210"/>
      <c r="BK53" s="206"/>
      <c r="BL53" s="201"/>
      <c r="BM53" s="201"/>
      <c r="BN53" s="202"/>
      <c r="BO53" s="218"/>
    </row>
    <row r="54" spans="1:67" ht="47.25" customHeight="1" x14ac:dyDescent="0.25">
      <c r="A54">
        <v>2</v>
      </c>
      <c r="B54">
        <v>1</v>
      </c>
      <c r="C54">
        <v>16</v>
      </c>
      <c r="D54" s="275" t="str">
        <f t="shared" si="2"/>
        <v>2.1.16.</v>
      </c>
      <c r="E54" s="273" t="s">
        <v>135</v>
      </c>
      <c r="F54" s="273" t="s">
        <v>136</v>
      </c>
      <c r="G54" s="273" t="s">
        <v>137</v>
      </c>
      <c r="H54" s="273" t="s">
        <v>138</v>
      </c>
      <c r="I54" s="273" t="s">
        <v>139</v>
      </c>
      <c r="J54" s="68"/>
      <c r="K54" s="80"/>
      <c r="L54" s="190"/>
      <c r="M54" s="171"/>
      <c r="N54" s="26"/>
      <c r="O54" s="8"/>
      <c r="P54" s="8"/>
      <c r="Q54" s="8"/>
      <c r="R54" s="1"/>
      <c r="S54" s="1"/>
      <c r="T54" s="1"/>
      <c r="U54" s="1"/>
      <c r="V54" s="1"/>
      <c r="W54" s="1"/>
      <c r="X54" s="1"/>
      <c r="Y54" s="1"/>
      <c r="Z54" s="1"/>
      <c r="AA54" s="1"/>
      <c r="AB54" s="1"/>
      <c r="AC54" s="21"/>
      <c r="AD54" s="20"/>
      <c r="AE54" s="1"/>
      <c r="AF54" s="1"/>
      <c r="AG54" s="1"/>
      <c r="AH54" s="1"/>
      <c r="AI54" s="1"/>
      <c r="AJ54" s="1"/>
      <c r="AK54" s="1"/>
      <c r="AL54" s="1"/>
      <c r="AM54" s="1"/>
      <c r="AN54" s="1"/>
      <c r="AO54" s="1"/>
      <c r="AP54" s="1"/>
      <c r="AQ54" s="1"/>
      <c r="AR54" s="1"/>
      <c r="AS54" s="21"/>
      <c r="AT54" s="20"/>
      <c r="AU54" s="1"/>
      <c r="AV54" s="1"/>
      <c r="AW54" s="1"/>
      <c r="AX54" s="1"/>
      <c r="AY54" s="1"/>
      <c r="AZ54" s="1"/>
      <c r="BA54" s="1"/>
      <c r="BB54" s="1"/>
      <c r="BC54" s="1"/>
      <c r="BD54" s="1"/>
      <c r="BE54" s="1"/>
      <c r="BF54" s="1"/>
      <c r="BG54" s="1"/>
      <c r="BH54" s="1"/>
      <c r="BI54" s="21"/>
      <c r="BJ54" s="210"/>
      <c r="BK54" s="206" t="s">
        <v>139</v>
      </c>
      <c r="BL54" s="201"/>
      <c r="BM54" s="201"/>
      <c r="BN54" s="202"/>
      <c r="BO54" s="218"/>
    </row>
    <row r="55" spans="1:67" ht="15.75" customHeight="1" x14ac:dyDescent="0.25">
      <c r="D55" s="275"/>
      <c r="E55" s="273"/>
      <c r="F55" s="273"/>
      <c r="G55" s="273"/>
      <c r="H55" s="273"/>
      <c r="I55" s="273"/>
      <c r="J55" s="73">
        <v>1</v>
      </c>
      <c r="K55" s="82">
        <v>1</v>
      </c>
      <c r="L55" s="192">
        <v>1</v>
      </c>
      <c r="M55" s="172">
        <v>1</v>
      </c>
      <c r="N55" s="55"/>
      <c r="O55" s="16"/>
      <c r="P55" s="16"/>
      <c r="Q55" s="16"/>
      <c r="R55" s="1"/>
      <c r="S55" s="1"/>
      <c r="T55" s="1"/>
      <c r="U55" s="1"/>
      <c r="V55" s="1"/>
      <c r="W55" s="1"/>
      <c r="X55" s="1"/>
      <c r="Y55" s="1"/>
      <c r="Z55" s="1"/>
      <c r="AA55" s="1"/>
      <c r="AB55" s="1"/>
      <c r="AC55" s="21"/>
      <c r="AD55" s="20"/>
      <c r="AE55" s="1"/>
      <c r="AF55" s="1"/>
      <c r="AG55" s="1"/>
      <c r="AH55" s="1"/>
      <c r="AI55" s="1"/>
      <c r="AJ55" s="1"/>
      <c r="AK55" s="1"/>
      <c r="AL55" s="1"/>
      <c r="AM55" s="1"/>
      <c r="AN55" s="1"/>
      <c r="AO55" s="1"/>
      <c r="AP55" s="1"/>
      <c r="AQ55" s="1"/>
      <c r="AR55" s="1"/>
      <c r="AS55" s="21"/>
      <c r="AT55" s="20"/>
      <c r="AU55" s="1"/>
      <c r="AV55" s="1"/>
      <c r="AW55" s="1"/>
      <c r="AX55" s="1"/>
      <c r="AY55" s="1"/>
      <c r="AZ55" s="1"/>
      <c r="BA55" s="1"/>
      <c r="BB55" s="1"/>
      <c r="BC55" s="1"/>
      <c r="BD55" s="1"/>
      <c r="BE55" s="1"/>
      <c r="BF55" s="1"/>
      <c r="BG55" s="1"/>
      <c r="BH55" s="1"/>
      <c r="BI55" s="21"/>
      <c r="BJ55" s="210"/>
      <c r="BK55" s="206"/>
      <c r="BL55" s="201"/>
      <c r="BM55" s="201"/>
      <c r="BN55" s="202"/>
      <c r="BO55" s="218"/>
    </row>
    <row r="56" spans="1:67" ht="172.5" customHeight="1" x14ac:dyDescent="0.25">
      <c r="A56">
        <v>2</v>
      </c>
      <c r="B56">
        <v>1</v>
      </c>
      <c r="C56">
        <v>17</v>
      </c>
      <c r="D56" s="275" t="str">
        <f t="shared" si="2"/>
        <v>2.1.17.</v>
      </c>
      <c r="E56" s="273" t="s">
        <v>140</v>
      </c>
      <c r="F56" s="273" t="s">
        <v>56</v>
      </c>
      <c r="G56" s="273"/>
      <c r="H56" s="273" t="s">
        <v>141</v>
      </c>
      <c r="I56" s="273" t="s">
        <v>142</v>
      </c>
      <c r="J56" s="68"/>
      <c r="K56" s="80"/>
      <c r="L56" s="190"/>
      <c r="M56" s="171"/>
      <c r="N56" s="27"/>
      <c r="O56" s="10"/>
      <c r="P56" s="10"/>
      <c r="Q56" s="10"/>
      <c r="R56" s="1"/>
      <c r="S56" s="1"/>
      <c r="T56" s="1"/>
      <c r="U56" s="1"/>
      <c r="V56" s="8"/>
      <c r="W56" s="8"/>
      <c r="X56" s="1"/>
      <c r="Y56" s="1"/>
      <c r="Z56" s="8"/>
      <c r="AA56" s="8"/>
      <c r="AB56" s="8"/>
      <c r="AC56" s="23"/>
      <c r="AD56" s="26"/>
      <c r="AE56" s="8"/>
      <c r="AF56" s="8"/>
      <c r="AG56" s="8"/>
      <c r="AH56" s="8"/>
      <c r="AI56" s="8"/>
      <c r="AJ56" s="8"/>
      <c r="AK56" s="8"/>
      <c r="AL56" s="8"/>
      <c r="AM56" s="8"/>
      <c r="AN56" s="8"/>
      <c r="AO56" s="8"/>
      <c r="AP56" s="8"/>
      <c r="AQ56" s="8"/>
      <c r="AR56" s="8"/>
      <c r="AS56" s="23"/>
      <c r="AT56" s="26"/>
      <c r="AU56" s="8"/>
      <c r="AV56" s="8"/>
      <c r="AW56" s="8"/>
      <c r="AX56" s="8"/>
      <c r="AY56" s="8"/>
      <c r="AZ56" s="8"/>
      <c r="BA56" s="8"/>
      <c r="BB56" s="8"/>
      <c r="BC56" s="8"/>
      <c r="BD56" s="8"/>
      <c r="BE56" s="8"/>
      <c r="BF56" s="1"/>
      <c r="BG56" s="1"/>
      <c r="BH56" s="1"/>
      <c r="BI56" s="21"/>
      <c r="BJ56" s="210"/>
      <c r="BK56" s="206" t="s">
        <v>143</v>
      </c>
      <c r="BL56" s="206" t="s">
        <v>144</v>
      </c>
      <c r="BM56" s="201"/>
      <c r="BN56" s="202"/>
      <c r="BO56" s="197"/>
    </row>
    <row r="57" spans="1:67" ht="15.75" customHeight="1" x14ac:dyDescent="0.25">
      <c r="D57" s="275"/>
      <c r="E57" s="273"/>
      <c r="F57" s="273"/>
      <c r="G57" s="273"/>
      <c r="H57" s="273"/>
      <c r="I57" s="273"/>
      <c r="J57" s="73">
        <v>0.75</v>
      </c>
      <c r="K57" s="82">
        <v>0.75</v>
      </c>
      <c r="L57" s="192">
        <v>1</v>
      </c>
      <c r="M57" s="172">
        <v>1</v>
      </c>
      <c r="N57" s="27"/>
      <c r="O57" s="10"/>
      <c r="P57" s="10"/>
      <c r="Q57" s="10"/>
      <c r="R57" s="1"/>
      <c r="S57" s="1"/>
      <c r="T57" s="1"/>
      <c r="U57" s="17"/>
      <c r="V57" s="16"/>
      <c r="W57" s="16"/>
      <c r="X57" s="17"/>
      <c r="Y57" s="17"/>
      <c r="Z57" s="16"/>
      <c r="AA57" s="16"/>
      <c r="AB57" s="16"/>
      <c r="AC57" s="76"/>
      <c r="AD57" s="128"/>
      <c r="AE57" s="129"/>
      <c r="AF57" s="129"/>
      <c r="AG57" s="129"/>
      <c r="AH57" s="129"/>
      <c r="AI57" s="129"/>
      <c r="AJ57" s="129"/>
      <c r="AK57" s="129"/>
      <c r="AL57" s="129"/>
      <c r="AM57" s="129"/>
      <c r="AN57" s="129"/>
      <c r="AO57" s="129"/>
      <c r="AP57" s="129"/>
      <c r="AQ57" s="129"/>
      <c r="AR57" s="129"/>
      <c r="AS57" s="130"/>
      <c r="AT57" s="78"/>
      <c r="AU57" s="17"/>
      <c r="AV57" s="17"/>
      <c r="AW57" s="17"/>
      <c r="AX57" s="17"/>
      <c r="AY57" s="17"/>
      <c r="AZ57" s="17"/>
      <c r="BA57" s="17"/>
      <c r="BB57" s="17"/>
      <c r="BC57" s="17"/>
      <c r="BD57" s="17"/>
      <c r="BE57" s="17"/>
      <c r="BF57" s="17"/>
      <c r="BG57" s="17"/>
      <c r="BH57" s="1"/>
      <c r="BI57" s="21"/>
      <c r="BJ57" s="210"/>
      <c r="BK57" s="206"/>
      <c r="BL57" s="201"/>
      <c r="BM57" s="201"/>
      <c r="BN57" s="202"/>
      <c r="BO57" s="218"/>
    </row>
    <row r="58" spans="1:67" ht="96.75" customHeight="1" x14ac:dyDescent="0.25">
      <c r="A58">
        <v>2</v>
      </c>
      <c r="B58">
        <v>1</v>
      </c>
      <c r="C58">
        <v>18</v>
      </c>
      <c r="D58" s="275" t="str">
        <f t="shared" si="2"/>
        <v>2.1.18.</v>
      </c>
      <c r="E58" s="276" t="s">
        <v>145</v>
      </c>
      <c r="F58" s="273" t="s">
        <v>136</v>
      </c>
      <c r="G58" s="273" t="s">
        <v>137</v>
      </c>
      <c r="H58" s="273" t="s">
        <v>146</v>
      </c>
      <c r="I58" s="273"/>
      <c r="J58" s="68"/>
      <c r="K58" s="80"/>
      <c r="L58" s="190"/>
      <c r="M58" s="171"/>
      <c r="N58" s="20"/>
      <c r="O58" s="1"/>
      <c r="P58" s="1"/>
      <c r="Q58" s="1"/>
      <c r="R58" s="1"/>
      <c r="S58" s="1"/>
      <c r="T58" s="1"/>
      <c r="U58" s="1"/>
      <c r="V58" s="1"/>
      <c r="W58" s="1"/>
      <c r="X58" s="1"/>
      <c r="Y58" s="1"/>
      <c r="Z58" s="1"/>
      <c r="AA58" s="1"/>
      <c r="AB58" s="8"/>
      <c r="AC58" s="23"/>
      <c r="AD58" s="20"/>
      <c r="AE58" s="1"/>
      <c r="AF58" s="1"/>
      <c r="AG58" s="1"/>
      <c r="AH58" s="1"/>
      <c r="AI58" s="1"/>
      <c r="AJ58" s="1"/>
      <c r="AK58" s="1"/>
      <c r="AL58" s="1"/>
      <c r="AM58" s="1"/>
      <c r="AN58" s="1"/>
      <c r="AO58" s="1"/>
      <c r="AP58" s="1"/>
      <c r="AQ58" s="1"/>
      <c r="AR58" s="1"/>
      <c r="AS58" s="23"/>
      <c r="AT58" s="26"/>
      <c r="AU58" s="1"/>
      <c r="AV58" s="1"/>
      <c r="AW58" s="1"/>
      <c r="AX58" s="1"/>
      <c r="AY58" s="1"/>
      <c r="AZ58" s="1"/>
      <c r="BA58" s="1"/>
      <c r="BB58" s="1"/>
      <c r="BC58" s="1"/>
      <c r="BD58" s="1"/>
      <c r="BE58" s="1"/>
      <c r="BF58" s="1"/>
      <c r="BG58" s="1"/>
      <c r="BH58" s="8"/>
      <c r="BI58" s="23"/>
      <c r="BJ58" s="210"/>
      <c r="BK58" s="206" t="s">
        <v>147</v>
      </c>
      <c r="BL58" s="206" t="s">
        <v>148</v>
      </c>
      <c r="BM58" s="201" t="s">
        <v>49</v>
      </c>
      <c r="BN58" s="202" t="s">
        <v>49</v>
      </c>
      <c r="BO58" s="218"/>
    </row>
    <row r="59" spans="1:67" ht="15.75" customHeight="1" x14ac:dyDescent="0.25">
      <c r="D59" s="275"/>
      <c r="E59" s="276"/>
      <c r="F59" s="273"/>
      <c r="G59" s="273"/>
      <c r="H59" s="273"/>
      <c r="I59" s="273"/>
      <c r="J59" s="73">
        <v>0.75</v>
      </c>
      <c r="K59" s="82">
        <v>0.75</v>
      </c>
      <c r="L59" s="192">
        <v>1</v>
      </c>
      <c r="M59" s="172">
        <v>1</v>
      </c>
      <c r="N59" s="20"/>
      <c r="O59" s="1"/>
      <c r="P59" s="1"/>
      <c r="Q59" s="1"/>
      <c r="R59" s="1"/>
      <c r="S59" s="1"/>
      <c r="T59" s="1"/>
      <c r="U59" s="1"/>
      <c r="V59" s="1"/>
      <c r="W59" s="1"/>
      <c r="X59" s="1"/>
      <c r="Y59" s="1"/>
      <c r="Z59" s="1"/>
      <c r="AA59" s="1"/>
      <c r="AB59" s="16"/>
      <c r="AC59" s="76"/>
      <c r="AD59" s="20"/>
      <c r="AE59" s="1"/>
      <c r="AF59" s="1"/>
      <c r="AG59" s="1"/>
      <c r="AH59" s="1"/>
      <c r="AI59" s="1"/>
      <c r="AJ59" s="1"/>
      <c r="AK59" s="1"/>
      <c r="AL59" s="1"/>
      <c r="AM59" s="1"/>
      <c r="AN59" s="1"/>
      <c r="AO59" s="1"/>
      <c r="AP59" s="1"/>
      <c r="AQ59" s="1"/>
      <c r="AR59" s="17"/>
      <c r="AS59" s="130"/>
      <c r="AT59" s="78"/>
      <c r="AU59" s="17"/>
      <c r="AV59" s="17"/>
      <c r="AW59" s="17"/>
      <c r="AX59" s="17"/>
      <c r="AY59" s="17"/>
      <c r="AZ59" s="17"/>
      <c r="BA59" s="17"/>
      <c r="BB59" s="17"/>
      <c r="BC59" s="17"/>
      <c r="BD59" s="17"/>
      <c r="BE59" s="17"/>
      <c r="BF59" s="17"/>
      <c r="BG59" s="17"/>
      <c r="BH59" s="17"/>
      <c r="BI59" s="29"/>
      <c r="BJ59" s="210"/>
      <c r="BK59" s="206"/>
      <c r="BL59" s="201"/>
      <c r="BM59" s="201"/>
      <c r="BN59" s="202"/>
      <c r="BO59" s="218"/>
    </row>
    <row r="60" spans="1:67" ht="111" customHeight="1" x14ac:dyDescent="0.25">
      <c r="A60">
        <v>2</v>
      </c>
      <c r="B60">
        <v>1</v>
      </c>
      <c r="C60">
        <v>19</v>
      </c>
      <c r="D60" s="275" t="str">
        <f t="shared" si="2"/>
        <v>2.1.19.</v>
      </c>
      <c r="E60" s="273" t="s">
        <v>149</v>
      </c>
      <c r="F60" s="273" t="s">
        <v>150</v>
      </c>
      <c r="G60" s="273" t="s">
        <v>137</v>
      </c>
      <c r="H60" s="273" t="s">
        <v>151</v>
      </c>
      <c r="I60" s="273"/>
      <c r="J60" s="68"/>
      <c r="K60" s="80"/>
      <c r="L60" s="190"/>
      <c r="M60" s="171"/>
      <c r="N60" s="20"/>
      <c r="O60" s="1"/>
      <c r="P60" s="1"/>
      <c r="Q60" s="1"/>
      <c r="R60" s="1"/>
      <c r="S60" s="1"/>
      <c r="T60" s="1"/>
      <c r="U60" s="1"/>
      <c r="V60" s="1"/>
      <c r="W60" s="1"/>
      <c r="X60" s="1"/>
      <c r="Y60" s="1"/>
      <c r="Z60" s="1"/>
      <c r="AA60" s="1"/>
      <c r="AB60" s="1"/>
      <c r="AC60" s="21"/>
      <c r="AD60" s="26"/>
      <c r="AE60" s="8"/>
      <c r="AF60" s="1"/>
      <c r="AG60" s="1"/>
      <c r="AH60" s="1"/>
      <c r="AI60" s="1"/>
      <c r="AJ60" s="1"/>
      <c r="AK60" s="1"/>
      <c r="AL60" s="1"/>
      <c r="AM60" s="1"/>
      <c r="AN60" s="1"/>
      <c r="AO60" s="1"/>
      <c r="AP60" s="1"/>
      <c r="AQ60" s="1"/>
      <c r="AR60" s="1"/>
      <c r="AS60" s="21"/>
      <c r="AT60" s="20"/>
      <c r="AU60" s="8"/>
      <c r="AV60" s="8"/>
      <c r="AW60" s="1"/>
      <c r="AX60" s="1"/>
      <c r="AY60" s="1"/>
      <c r="AZ60" s="1"/>
      <c r="BA60" s="1"/>
      <c r="BB60" s="1"/>
      <c r="BC60" s="1"/>
      <c r="BD60" s="1"/>
      <c r="BE60" s="1"/>
      <c r="BF60" s="1"/>
      <c r="BG60" s="1"/>
      <c r="BH60" s="1"/>
      <c r="BI60" s="21"/>
      <c r="BJ60" s="210"/>
      <c r="BK60" s="206"/>
      <c r="BL60" s="206" t="s">
        <v>152</v>
      </c>
      <c r="BM60" s="201"/>
      <c r="BN60" s="202"/>
      <c r="BO60" s="218"/>
    </row>
    <row r="61" spans="1:67" ht="15.75" customHeight="1" x14ac:dyDescent="0.25">
      <c r="D61" s="275"/>
      <c r="E61" s="273"/>
      <c r="F61" s="273"/>
      <c r="G61" s="273"/>
      <c r="H61" s="273"/>
      <c r="I61" s="273"/>
      <c r="J61" s="72"/>
      <c r="K61" s="82">
        <v>0.75</v>
      </c>
      <c r="L61" s="192">
        <v>1</v>
      </c>
      <c r="M61" s="172">
        <v>1</v>
      </c>
      <c r="N61" s="20"/>
      <c r="O61" s="1"/>
      <c r="P61" s="1"/>
      <c r="Q61" s="1"/>
      <c r="R61" s="1"/>
      <c r="S61" s="1"/>
      <c r="T61" s="1"/>
      <c r="U61" s="1"/>
      <c r="V61" s="1"/>
      <c r="W61" s="1"/>
      <c r="X61" s="1"/>
      <c r="Y61" s="1"/>
      <c r="Z61" s="1"/>
      <c r="AA61" s="1"/>
      <c r="AB61" s="1"/>
      <c r="AC61" s="29"/>
      <c r="AD61" s="128"/>
      <c r="AE61" s="129"/>
      <c r="AF61" s="17"/>
      <c r="AG61" s="17"/>
      <c r="AH61" s="17"/>
      <c r="AI61" s="17"/>
      <c r="AJ61" s="17"/>
      <c r="AK61" s="17"/>
      <c r="AL61" s="17"/>
      <c r="AM61" s="17"/>
      <c r="AN61" s="17"/>
      <c r="AO61" s="17"/>
      <c r="AP61" s="17"/>
      <c r="AQ61" s="17"/>
      <c r="AR61" s="17"/>
      <c r="AS61" s="29"/>
      <c r="AT61" s="78"/>
      <c r="AU61" s="17"/>
      <c r="AV61" s="17"/>
      <c r="AW61" s="17"/>
      <c r="AX61" s="17"/>
      <c r="AY61" s="17"/>
      <c r="AZ61" s="17"/>
      <c r="BA61" s="1"/>
      <c r="BB61" s="1"/>
      <c r="BC61" s="1"/>
      <c r="BD61" s="1"/>
      <c r="BE61" s="1"/>
      <c r="BF61" s="1"/>
      <c r="BG61" s="1"/>
      <c r="BH61" s="1"/>
      <c r="BI61" s="21"/>
      <c r="BJ61" s="210"/>
      <c r="BK61" s="206"/>
      <c r="BL61" s="201"/>
      <c r="BM61" s="201"/>
      <c r="BN61" s="202"/>
      <c r="BO61" s="218"/>
    </row>
    <row r="62" spans="1:67" ht="75" customHeight="1" x14ac:dyDescent="0.25">
      <c r="A62">
        <v>2</v>
      </c>
      <c r="B62">
        <v>1</v>
      </c>
      <c r="C62">
        <v>20</v>
      </c>
      <c r="D62" s="275" t="str">
        <f>CONCATENATE(A62,".",B62,".",C62,".")</f>
        <v>2.1.20.</v>
      </c>
      <c r="E62" s="273" t="s">
        <v>153</v>
      </c>
      <c r="F62" s="273" t="s">
        <v>56</v>
      </c>
      <c r="G62" s="273" t="s">
        <v>154</v>
      </c>
      <c r="H62" s="273" t="s">
        <v>155</v>
      </c>
      <c r="I62" s="273"/>
      <c r="J62" s="68"/>
      <c r="K62" s="80"/>
      <c r="L62" s="190"/>
      <c r="M62" s="171"/>
      <c r="N62" s="20"/>
      <c r="O62" s="1"/>
      <c r="P62" s="1"/>
      <c r="Q62" s="1"/>
      <c r="R62" s="1"/>
      <c r="S62" s="1"/>
      <c r="T62" s="1"/>
      <c r="U62" s="1"/>
      <c r="V62" s="8"/>
      <c r="W62" s="8"/>
      <c r="X62" s="8"/>
      <c r="Y62" s="8"/>
      <c r="Z62" s="8"/>
      <c r="AA62" s="8"/>
      <c r="AB62" s="8"/>
      <c r="AC62" s="23"/>
      <c r="AD62" s="26"/>
      <c r="AE62" s="8"/>
      <c r="AF62" s="8"/>
      <c r="AG62" s="8"/>
      <c r="AH62" s="8"/>
      <c r="AI62" s="8"/>
      <c r="AJ62" s="8"/>
      <c r="AK62" s="8"/>
      <c r="AL62" s="8"/>
      <c r="AM62" s="8"/>
      <c r="AN62" s="8"/>
      <c r="AO62" s="8"/>
      <c r="AP62" s="8"/>
      <c r="AQ62" s="8"/>
      <c r="AR62" s="8"/>
      <c r="AS62" s="23"/>
      <c r="AT62" s="26"/>
      <c r="AU62" s="8"/>
      <c r="AV62" s="8"/>
      <c r="AW62" s="8"/>
      <c r="AX62" s="8"/>
      <c r="AY62" s="8"/>
      <c r="AZ62" s="8"/>
      <c r="BA62" s="8"/>
      <c r="BB62" s="8"/>
      <c r="BC62" s="8"/>
      <c r="BD62" s="8"/>
      <c r="BE62" s="8"/>
      <c r="BF62" s="8"/>
      <c r="BG62" s="8"/>
      <c r="BH62" s="8"/>
      <c r="BI62" s="23"/>
      <c r="BJ62" s="210"/>
      <c r="BK62" s="206" t="s">
        <v>156</v>
      </c>
      <c r="BL62" s="206" t="s">
        <v>157</v>
      </c>
      <c r="BM62" s="201"/>
      <c r="BN62" s="202"/>
      <c r="BO62" s="198"/>
    </row>
    <row r="63" spans="1:67" ht="15.75" customHeight="1" thickBot="1" x14ac:dyDescent="0.3">
      <c r="D63" s="301"/>
      <c r="E63" s="274"/>
      <c r="F63" s="274"/>
      <c r="G63" s="274"/>
      <c r="H63" s="274"/>
      <c r="I63" s="274"/>
      <c r="J63" s="70">
        <v>0.75</v>
      </c>
      <c r="K63" s="176">
        <v>1</v>
      </c>
      <c r="L63" s="184">
        <v>1</v>
      </c>
      <c r="M63" s="164">
        <v>1</v>
      </c>
      <c r="N63" s="36"/>
      <c r="O63" s="52"/>
      <c r="P63" s="52"/>
      <c r="Q63" s="52"/>
      <c r="R63" s="52"/>
      <c r="S63" s="52"/>
      <c r="T63" s="52"/>
      <c r="U63" s="52"/>
      <c r="V63" s="75"/>
      <c r="W63" s="75"/>
      <c r="X63" s="75"/>
      <c r="Y63" s="75"/>
      <c r="Z63" s="75"/>
      <c r="AA63" s="75"/>
      <c r="AB63" s="75"/>
      <c r="AC63" s="77"/>
      <c r="AD63" s="124"/>
      <c r="AE63" s="122"/>
      <c r="AF63" s="122"/>
      <c r="AG63" s="122"/>
      <c r="AH63" s="122"/>
      <c r="AI63" s="122"/>
      <c r="AJ63" s="122"/>
      <c r="AK63" s="122"/>
      <c r="AL63" s="122"/>
      <c r="AM63" s="122"/>
      <c r="AN63" s="122"/>
      <c r="AO63" s="122"/>
      <c r="AP63" s="52"/>
      <c r="AQ63" s="52"/>
      <c r="AR63" s="52"/>
      <c r="AS63" s="53"/>
      <c r="AT63" s="79"/>
      <c r="AU63" s="52"/>
      <c r="AV63" s="52"/>
      <c r="AW63" s="52"/>
      <c r="AX63" s="52"/>
      <c r="AY63" s="52"/>
      <c r="AZ63" s="52"/>
      <c r="BA63" s="52"/>
      <c r="BB63" s="52"/>
      <c r="BC63" s="52"/>
      <c r="BD63" s="52"/>
      <c r="BE63" s="52"/>
      <c r="BF63" s="52"/>
      <c r="BG63" s="52"/>
      <c r="BH63" s="52"/>
      <c r="BI63" s="53"/>
      <c r="BJ63" s="210"/>
      <c r="BK63" s="206"/>
      <c r="BL63" s="201"/>
      <c r="BM63" s="201"/>
      <c r="BN63" s="202"/>
      <c r="BO63" s="218"/>
    </row>
    <row r="64" spans="1:67" ht="15.75" thickBot="1" x14ac:dyDescent="0.3">
      <c r="D64" s="270" t="s">
        <v>158</v>
      </c>
      <c r="E64" s="271"/>
      <c r="F64" s="271"/>
      <c r="G64" s="271"/>
      <c r="H64" s="271"/>
      <c r="I64" s="272"/>
      <c r="J64" s="111">
        <f>SUM(J20:J63)/18</f>
        <v>0.80555555555555558</v>
      </c>
      <c r="K64" s="180">
        <f>SUM(K20:K63)/20</f>
        <v>0.83499999999999996</v>
      </c>
      <c r="L64" s="111">
        <f>SUM(L20:L63)/18</f>
        <v>0.95833333333333337</v>
      </c>
      <c r="M64" s="111">
        <f>SUM(M20:M63)/22</f>
        <v>1</v>
      </c>
      <c r="N64" s="108"/>
      <c r="O64" s="109"/>
      <c r="P64" s="109"/>
      <c r="Q64" s="109"/>
      <c r="R64" s="109"/>
      <c r="S64" s="109"/>
      <c r="T64" s="109"/>
      <c r="U64" s="109"/>
      <c r="V64" s="109"/>
      <c r="W64" s="109"/>
      <c r="X64" s="109"/>
      <c r="Y64" s="109"/>
      <c r="Z64" s="109"/>
      <c r="AA64" s="109"/>
      <c r="AB64" s="109"/>
      <c r="AC64" s="109"/>
      <c r="AD64" s="109"/>
      <c r="AE64" s="109"/>
      <c r="AF64" s="109"/>
      <c r="AG64" s="109"/>
      <c r="AH64" s="109"/>
      <c r="AI64" s="109"/>
      <c r="AJ64" s="109"/>
      <c r="AK64" s="109"/>
      <c r="AL64" s="109"/>
      <c r="AM64" s="109"/>
      <c r="AN64" s="109"/>
      <c r="AO64" s="109"/>
      <c r="AP64" s="109"/>
      <c r="AQ64" s="109"/>
      <c r="AR64" s="109"/>
      <c r="AS64" s="109"/>
      <c r="AT64" s="109"/>
      <c r="AU64" s="109"/>
      <c r="AV64" s="109"/>
      <c r="AW64" s="109"/>
      <c r="AX64" s="109"/>
      <c r="AY64" s="109"/>
      <c r="AZ64" s="109"/>
      <c r="BA64" s="109"/>
      <c r="BB64" s="109"/>
      <c r="BC64" s="109"/>
      <c r="BD64" s="109"/>
      <c r="BE64" s="109"/>
      <c r="BF64" s="109"/>
      <c r="BG64" s="109"/>
      <c r="BH64" s="109"/>
      <c r="BI64" s="109"/>
      <c r="BJ64" s="219"/>
      <c r="BK64" s="220"/>
      <c r="BL64" s="201"/>
      <c r="BM64" s="201"/>
      <c r="BN64" s="202"/>
      <c r="BO64" s="218"/>
    </row>
    <row r="65" spans="1:67" ht="33" customHeight="1" thickBot="1" x14ac:dyDescent="0.3">
      <c r="D65" s="325" t="s">
        <v>159</v>
      </c>
      <c r="E65" s="326"/>
      <c r="F65" s="326"/>
      <c r="G65" s="326"/>
      <c r="H65" s="326"/>
      <c r="I65" s="161"/>
      <c r="J65" s="66" t="s">
        <v>4</v>
      </c>
      <c r="K65" s="66" t="s">
        <v>4</v>
      </c>
      <c r="L65" s="193" t="s">
        <v>4</v>
      </c>
      <c r="M65" s="169" t="s">
        <v>348</v>
      </c>
      <c r="N65" s="348">
        <v>2019</v>
      </c>
      <c r="O65" s="349"/>
      <c r="P65" s="349"/>
      <c r="Q65" s="349"/>
      <c r="R65" s="349"/>
      <c r="S65" s="349"/>
      <c r="T65" s="349"/>
      <c r="U65" s="349"/>
      <c r="V65" s="349"/>
      <c r="W65" s="349"/>
      <c r="X65" s="349"/>
      <c r="Y65" s="349"/>
      <c r="Z65" s="349"/>
      <c r="AA65" s="349"/>
      <c r="AB65" s="349"/>
      <c r="AC65" s="349"/>
      <c r="AD65" s="349"/>
      <c r="AE65" s="349"/>
      <c r="AF65" s="349"/>
      <c r="AG65" s="349"/>
      <c r="AH65" s="349"/>
      <c r="AI65" s="349"/>
      <c r="AJ65" s="349"/>
      <c r="AK65" s="349"/>
      <c r="AL65" s="349"/>
      <c r="AM65" s="349"/>
      <c r="AN65" s="349"/>
      <c r="AO65" s="349"/>
      <c r="AP65" s="349"/>
      <c r="AQ65" s="349"/>
      <c r="AR65" s="349"/>
      <c r="AS65" s="349"/>
      <c r="AT65" s="349"/>
      <c r="AU65" s="349"/>
      <c r="AV65" s="349"/>
      <c r="AW65" s="349"/>
      <c r="AX65" s="349"/>
      <c r="AY65" s="349"/>
      <c r="AZ65" s="349"/>
      <c r="BA65" s="349"/>
      <c r="BB65" s="349"/>
      <c r="BC65" s="349"/>
      <c r="BD65" s="349"/>
      <c r="BE65" s="349"/>
      <c r="BF65" s="349"/>
      <c r="BG65" s="349"/>
      <c r="BH65" s="349"/>
      <c r="BI65" s="350"/>
      <c r="BJ65" s="286" t="s">
        <v>22</v>
      </c>
      <c r="BK65" s="286" t="s">
        <v>23</v>
      </c>
      <c r="BL65" s="279" t="s">
        <v>24</v>
      </c>
      <c r="BM65" s="279" t="s">
        <v>25</v>
      </c>
      <c r="BN65" s="280" t="s">
        <v>26</v>
      </c>
      <c r="BO65" s="266" t="s">
        <v>346</v>
      </c>
    </row>
    <row r="66" spans="1:67" ht="23.25" customHeight="1" x14ac:dyDescent="0.25">
      <c r="D66" s="298" t="s">
        <v>160</v>
      </c>
      <c r="E66" s="299"/>
      <c r="F66" s="299"/>
      <c r="G66" s="299"/>
      <c r="H66" s="299"/>
      <c r="I66" s="158"/>
      <c r="J66" s="80" t="s">
        <v>9</v>
      </c>
      <c r="K66" s="80" t="s">
        <v>9</v>
      </c>
      <c r="L66" s="190" t="s">
        <v>9</v>
      </c>
      <c r="M66" s="264" t="s">
        <v>349</v>
      </c>
      <c r="N66" s="300" t="s">
        <v>10</v>
      </c>
      <c r="O66" s="296"/>
      <c r="P66" s="296"/>
      <c r="Q66" s="296"/>
      <c r="R66" s="296" t="s">
        <v>11</v>
      </c>
      <c r="S66" s="296"/>
      <c r="T66" s="296"/>
      <c r="U66" s="296"/>
      <c r="V66" s="296" t="s">
        <v>12</v>
      </c>
      <c r="W66" s="296"/>
      <c r="X66" s="296"/>
      <c r="Y66" s="296"/>
      <c r="Z66" s="296" t="s">
        <v>13</v>
      </c>
      <c r="AA66" s="296"/>
      <c r="AB66" s="296"/>
      <c r="AC66" s="297"/>
      <c r="AD66" s="300" t="s">
        <v>14</v>
      </c>
      <c r="AE66" s="296"/>
      <c r="AF66" s="296"/>
      <c r="AG66" s="296"/>
      <c r="AH66" s="296" t="s">
        <v>15</v>
      </c>
      <c r="AI66" s="296"/>
      <c r="AJ66" s="296"/>
      <c r="AK66" s="296"/>
      <c r="AL66" s="296" t="s">
        <v>16</v>
      </c>
      <c r="AM66" s="296"/>
      <c r="AN66" s="296"/>
      <c r="AO66" s="296"/>
      <c r="AP66" s="296" t="s">
        <v>17</v>
      </c>
      <c r="AQ66" s="296"/>
      <c r="AR66" s="296"/>
      <c r="AS66" s="297"/>
      <c r="AT66" s="300" t="s">
        <v>18</v>
      </c>
      <c r="AU66" s="296"/>
      <c r="AV66" s="296"/>
      <c r="AW66" s="296"/>
      <c r="AX66" s="296" t="s">
        <v>19</v>
      </c>
      <c r="AY66" s="296"/>
      <c r="AZ66" s="296"/>
      <c r="BA66" s="296"/>
      <c r="BB66" s="296" t="s">
        <v>20</v>
      </c>
      <c r="BC66" s="296"/>
      <c r="BD66" s="296"/>
      <c r="BE66" s="296"/>
      <c r="BF66" s="296" t="s">
        <v>21</v>
      </c>
      <c r="BG66" s="296"/>
      <c r="BH66" s="296"/>
      <c r="BI66" s="297"/>
      <c r="BJ66" s="342"/>
      <c r="BK66" s="287"/>
      <c r="BL66" s="279"/>
      <c r="BM66" s="279"/>
      <c r="BN66" s="280"/>
      <c r="BO66" s="266"/>
    </row>
    <row r="67" spans="1:67" ht="23.25" customHeight="1" thickBot="1" x14ac:dyDescent="0.3">
      <c r="D67" s="298" t="s">
        <v>30</v>
      </c>
      <c r="E67" s="299"/>
      <c r="F67" s="158" t="s">
        <v>31</v>
      </c>
      <c r="G67" s="7" t="s">
        <v>32</v>
      </c>
      <c r="H67" s="7" t="s">
        <v>33</v>
      </c>
      <c r="I67" s="7" t="s">
        <v>34</v>
      </c>
      <c r="J67" s="81" t="s">
        <v>35</v>
      </c>
      <c r="K67" s="81" t="s">
        <v>35</v>
      </c>
      <c r="L67" s="191" t="s">
        <v>35</v>
      </c>
      <c r="M67" s="265"/>
      <c r="N67" s="157"/>
      <c r="O67" s="158"/>
      <c r="P67" s="158"/>
      <c r="Q67" s="158"/>
      <c r="R67" s="158">
        <v>1</v>
      </c>
      <c r="S67" s="158">
        <v>2</v>
      </c>
      <c r="T67" s="158">
        <v>3</v>
      </c>
      <c r="U67" s="158">
        <v>4</v>
      </c>
      <c r="V67" s="158">
        <v>1</v>
      </c>
      <c r="W67" s="158">
        <v>2</v>
      </c>
      <c r="X67" s="158">
        <v>3</v>
      </c>
      <c r="Y67" s="158">
        <v>4</v>
      </c>
      <c r="Z67" s="158">
        <v>1</v>
      </c>
      <c r="AA67" s="158">
        <v>2</v>
      </c>
      <c r="AB67" s="158">
        <v>3</v>
      </c>
      <c r="AC67" s="74">
        <v>4</v>
      </c>
      <c r="AD67" s="157">
        <v>1</v>
      </c>
      <c r="AE67" s="158">
        <v>2</v>
      </c>
      <c r="AF67" s="158">
        <v>3</v>
      </c>
      <c r="AG67" s="158">
        <v>4</v>
      </c>
      <c r="AH67" s="158">
        <v>1</v>
      </c>
      <c r="AI67" s="158">
        <v>2</v>
      </c>
      <c r="AJ67" s="158">
        <v>3</v>
      </c>
      <c r="AK67" s="158">
        <v>4</v>
      </c>
      <c r="AL67" s="158">
        <v>1</v>
      </c>
      <c r="AM67" s="158">
        <v>2</v>
      </c>
      <c r="AN67" s="158">
        <v>3</v>
      </c>
      <c r="AO67" s="158">
        <v>4</v>
      </c>
      <c r="AP67" s="158">
        <v>1</v>
      </c>
      <c r="AQ67" s="158">
        <v>2</v>
      </c>
      <c r="AR67" s="158">
        <v>3</v>
      </c>
      <c r="AS67" s="74">
        <v>4</v>
      </c>
      <c r="AT67" s="157">
        <v>1</v>
      </c>
      <c r="AU67" s="158">
        <v>2</v>
      </c>
      <c r="AV67" s="158">
        <v>3</v>
      </c>
      <c r="AW67" s="158">
        <v>4</v>
      </c>
      <c r="AX67" s="158">
        <v>1</v>
      </c>
      <c r="AY67" s="158">
        <v>2</v>
      </c>
      <c r="AZ67" s="158">
        <v>3</v>
      </c>
      <c r="BA67" s="158">
        <v>4</v>
      </c>
      <c r="BB67" s="158">
        <v>1</v>
      </c>
      <c r="BC67" s="158">
        <v>2</v>
      </c>
      <c r="BD67" s="158">
        <v>3</v>
      </c>
      <c r="BE67" s="158">
        <v>4</v>
      </c>
      <c r="BF67" s="158">
        <v>1</v>
      </c>
      <c r="BG67" s="158">
        <v>2</v>
      </c>
      <c r="BH67" s="158">
        <v>3</v>
      </c>
      <c r="BI67" s="74">
        <v>4</v>
      </c>
      <c r="BJ67" s="343"/>
      <c r="BK67" s="288"/>
      <c r="BL67" s="279"/>
      <c r="BM67" s="279"/>
      <c r="BN67" s="280"/>
      <c r="BO67" s="218"/>
    </row>
    <row r="68" spans="1:67" ht="48.75" customHeight="1" x14ac:dyDescent="0.25">
      <c r="A68">
        <v>2</v>
      </c>
      <c r="B68">
        <v>2</v>
      </c>
      <c r="C68">
        <v>1</v>
      </c>
      <c r="D68" s="275" t="str">
        <f>CONCATENATE(A68,".",B68,".",C68,".")</f>
        <v>2.2.1.</v>
      </c>
      <c r="E68" s="273" t="s">
        <v>161</v>
      </c>
      <c r="F68" s="277" t="s">
        <v>136</v>
      </c>
      <c r="G68" s="278"/>
      <c r="H68" s="273" t="s">
        <v>162</v>
      </c>
      <c r="I68" s="278"/>
      <c r="J68" s="80"/>
      <c r="K68" s="80"/>
      <c r="L68" s="190"/>
      <c r="M68" s="171"/>
      <c r="N68" s="20"/>
      <c r="O68" s="1"/>
      <c r="P68" s="1"/>
      <c r="Q68" s="1"/>
      <c r="R68" s="1"/>
      <c r="S68" s="1"/>
      <c r="T68" s="1"/>
      <c r="U68" s="1"/>
      <c r="V68" s="1"/>
      <c r="W68" s="1"/>
      <c r="X68" s="1"/>
      <c r="Y68" s="1"/>
      <c r="Z68" s="8"/>
      <c r="AA68" s="8"/>
      <c r="AB68" s="8"/>
      <c r="AC68" s="23"/>
      <c r="AD68" s="26"/>
      <c r="AE68" s="8"/>
      <c r="AF68" s="8"/>
      <c r="AG68" s="8"/>
      <c r="AH68" s="8"/>
      <c r="AI68" s="8"/>
      <c r="AJ68" s="8"/>
      <c r="AK68" s="8"/>
      <c r="AL68" s="8"/>
      <c r="AM68" s="8"/>
      <c r="AN68" s="8"/>
      <c r="AO68" s="8"/>
      <c r="AP68" s="8"/>
      <c r="AQ68" s="8"/>
      <c r="AR68" s="8"/>
      <c r="AS68" s="23"/>
      <c r="AT68" s="141"/>
      <c r="AU68" s="140"/>
      <c r="AV68" s="140"/>
      <c r="AW68" s="140"/>
      <c r="AX68" s="140"/>
      <c r="AY68" s="140"/>
      <c r="AZ68" s="140"/>
      <c r="BA68" s="140"/>
      <c r="BB68" s="140"/>
      <c r="BC68" s="140"/>
      <c r="BD68" s="140"/>
      <c r="BE68" s="140"/>
      <c r="BF68" s="140"/>
      <c r="BG68" s="140"/>
      <c r="BH68" s="1"/>
      <c r="BI68" s="21"/>
      <c r="BJ68" s="210"/>
      <c r="BK68" s="240" t="s">
        <v>163</v>
      </c>
      <c r="BL68" s="201"/>
      <c r="BM68" s="206" t="s">
        <v>164</v>
      </c>
      <c r="BN68" s="216" t="s">
        <v>165</v>
      </c>
      <c r="BO68" s="218"/>
    </row>
    <row r="69" spans="1:67" ht="15.75" customHeight="1" x14ac:dyDescent="0.25">
      <c r="D69" s="275"/>
      <c r="E69" s="273"/>
      <c r="F69" s="277"/>
      <c r="G69" s="278"/>
      <c r="H69" s="273"/>
      <c r="I69" s="278"/>
      <c r="J69" s="82">
        <v>0.75</v>
      </c>
      <c r="K69" s="82">
        <v>0.5</v>
      </c>
      <c r="L69" s="192">
        <v>0.75</v>
      </c>
      <c r="M69" s="172">
        <v>0.75</v>
      </c>
      <c r="N69" s="20"/>
      <c r="O69" s="1"/>
      <c r="P69" s="1"/>
      <c r="Q69" s="1"/>
      <c r="R69" s="1"/>
      <c r="S69" s="1"/>
      <c r="T69" s="1"/>
      <c r="U69" s="1"/>
      <c r="V69" s="1"/>
      <c r="W69" s="1"/>
      <c r="X69" s="1"/>
      <c r="Y69" s="1"/>
      <c r="Z69" s="16"/>
      <c r="AA69" s="16"/>
      <c r="AB69" s="16"/>
      <c r="AC69" s="76"/>
      <c r="AD69" s="55"/>
      <c r="AE69" s="16"/>
      <c r="AF69" s="16"/>
      <c r="AG69" s="16"/>
      <c r="AH69" s="16"/>
      <c r="AI69" s="16"/>
      <c r="AJ69" s="16"/>
      <c r="AK69" s="16"/>
      <c r="AL69" s="16"/>
      <c r="AM69" s="16"/>
      <c r="AN69" s="16"/>
      <c r="AO69" s="16"/>
      <c r="AP69" s="16"/>
      <c r="AQ69" s="16"/>
      <c r="AR69" s="16"/>
      <c r="AS69" s="76"/>
      <c r="AT69" s="20"/>
      <c r="AU69" s="1"/>
      <c r="AV69" s="1"/>
      <c r="AW69" s="1"/>
      <c r="AX69" s="1"/>
      <c r="AY69" s="1"/>
      <c r="AZ69" s="1"/>
      <c r="BA69" s="1"/>
      <c r="BB69" s="1"/>
      <c r="BC69" s="1"/>
      <c r="BD69" s="1"/>
      <c r="BE69" s="1"/>
      <c r="BF69" s="1"/>
      <c r="BG69" s="1"/>
      <c r="BH69" s="1"/>
      <c r="BI69" s="21"/>
      <c r="BJ69" s="210"/>
      <c r="BK69" s="240"/>
      <c r="BL69" s="201"/>
      <c r="BM69" s="201"/>
      <c r="BN69" s="202"/>
      <c r="BO69" s="209"/>
    </row>
    <row r="70" spans="1:67" ht="107.25" customHeight="1" x14ac:dyDescent="0.25">
      <c r="A70">
        <v>2</v>
      </c>
      <c r="B70">
        <v>2</v>
      </c>
      <c r="C70">
        <v>2</v>
      </c>
      <c r="D70" s="275" t="str">
        <f t="shared" ref="D70:D126" si="3">CONCATENATE(A70,".",B70,".",C70,".")</f>
        <v>2.2.2.</v>
      </c>
      <c r="E70" s="273" t="s">
        <v>166</v>
      </c>
      <c r="F70" s="277" t="s">
        <v>37</v>
      </c>
      <c r="G70" s="278"/>
      <c r="H70" s="273" t="s">
        <v>167</v>
      </c>
      <c r="I70" s="278"/>
      <c r="J70" s="80"/>
      <c r="K70" s="80"/>
      <c r="L70" s="190"/>
      <c r="M70" s="171"/>
      <c r="N70" s="20"/>
      <c r="O70" s="1"/>
      <c r="P70" s="1"/>
      <c r="Q70" s="1"/>
      <c r="R70" s="1"/>
      <c r="S70" s="1"/>
      <c r="T70" s="1"/>
      <c r="U70" s="1"/>
      <c r="V70" s="8"/>
      <c r="W70" s="8"/>
      <c r="X70" s="8"/>
      <c r="Y70" s="8"/>
      <c r="Z70" s="8"/>
      <c r="AA70" s="8"/>
      <c r="AB70" s="8"/>
      <c r="AC70" s="23"/>
      <c r="AD70" s="26"/>
      <c r="AE70" s="8"/>
      <c r="AF70" s="8"/>
      <c r="AG70" s="8"/>
      <c r="AH70" s="8"/>
      <c r="AI70" s="8"/>
      <c r="AJ70" s="8"/>
      <c r="AK70" s="8"/>
      <c r="AL70" s="8"/>
      <c r="AM70" s="8"/>
      <c r="AN70" s="8"/>
      <c r="AO70" s="8"/>
      <c r="AP70" s="8"/>
      <c r="AQ70" s="8"/>
      <c r="AR70" s="8"/>
      <c r="AS70" s="23"/>
      <c r="AT70" s="141"/>
      <c r="AU70" s="140"/>
      <c r="AV70" s="140"/>
      <c r="AW70" s="140"/>
      <c r="AX70" s="140"/>
      <c r="AY70" s="140"/>
      <c r="AZ70" s="1"/>
      <c r="BA70" s="1"/>
      <c r="BB70" s="1"/>
      <c r="BC70" s="1"/>
      <c r="BD70" s="1"/>
      <c r="BE70" s="1"/>
      <c r="BF70" s="1"/>
      <c r="BG70" s="1"/>
      <c r="BH70" s="1"/>
      <c r="BI70" s="21"/>
      <c r="BJ70" s="210" t="s">
        <v>168</v>
      </c>
      <c r="BK70" s="206" t="s">
        <v>169</v>
      </c>
      <c r="BL70" s="221" t="s">
        <v>170</v>
      </c>
      <c r="BM70" s="206" t="s">
        <v>171</v>
      </c>
      <c r="BN70" s="222">
        <v>43738</v>
      </c>
      <c r="BO70" s="218"/>
    </row>
    <row r="71" spans="1:67" ht="15.75" customHeight="1" x14ac:dyDescent="0.25">
      <c r="D71" s="275"/>
      <c r="E71" s="273"/>
      <c r="F71" s="277"/>
      <c r="G71" s="278"/>
      <c r="H71" s="273"/>
      <c r="I71" s="278"/>
      <c r="J71" s="82">
        <v>0.5</v>
      </c>
      <c r="K71" s="82">
        <v>0.5</v>
      </c>
      <c r="L71" s="192">
        <v>1</v>
      </c>
      <c r="M71" s="172">
        <v>1</v>
      </c>
      <c r="N71" s="20"/>
      <c r="O71" s="1"/>
      <c r="P71" s="1"/>
      <c r="Q71" s="1"/>
      <c r="R71" s="1"/>
      <c r="S71" s="1"/>
      <c r="T71" s="1"/>
      <c r="U71" s="1"/>
      <c r="V71" s="16"/>
      <c r="W71" s="16"/>
      <c r="X71" s="16"/>
      <c r="Y71" s="16"/>
      <c r="Z71" s="16"/>
      <c r="AA71" s="16"/>
      <c r="AB71" s="16"/>
      <c r="AC71" s="76"/>
      <c r="AD71" s="55"/>
      <c r="AE71" s="16"/>
      <c r="AF71" s="16"/>
      <c r="AG71" s="16"/>
      <c r="AH71" s="16"/>
      <c r="AI71" s="16"/>
      <c r="AJ71" s="16"/>
      <c r="AK71" s="16"/>
      <c r="AL71" s="16"/>
      <c r="AM71" s="16"/>
      <c r="AN71" s="16"/>
      <c r="AO71" s="16"/>
      <c r="AP71" s="16"/>
      <c r="AQ71" s="16"/>
      <c r="AR71" s="16"/>
      <c r="AS71" s="76"/>
      <c r="AT71" s="20"/>
      <c r="AU71" s="1"/>
      <c r="AV71" s="1"/>
      <c r="AW71" s="1"/>
      <c r="AX71" s="1"/>
      <c r="AY71" s="1"/>
      <c r="AZ71" s="1"/>
      <c r="BA71" s="1"/>
      <c r="BB71" s="1"/>
      <c r="BC71" s="1"/>
      <c r="BD71" s="1"/>
      <c r="BE71" s="1"/>
      <c r="BF71" s="1"/>
      <c r="BG71" s="1"/>
      <c r="BH71" s="1"/>
      <c r="BI71" s="21"/>
      <c r="BJ71" s="210"/>
      <c r="BK71" s="206"/>
      <c r="BL71" s="201"/>
      <c r="BM71" s="201"/>
      <c r="BN71" s="202"/>
      <c r="BO71" s="209"/>
    </row>
    <row r="72" spans="1:67" ht="46.5" customHeight="1" x14ac:dyDescent="0.25">
      <c r="A72">
        <v>2</v>
      </c>
      <c r="B72">
        <v>2</v>
      </c>
      <c r="C72">
        <v>3</v>
      </c>
      <c r="D72" s="275" t="str">
        <f t="shared" si="3"/>
        <v>2.2.3.</v>
      </c>
      <c r="E72" s="273" t="s">
        <v>172</v>
      </c>
      <c r="F72" s="277" t="s">
        <v>37</v>
      </c>
      <c r="G72" s="278"/>
      <c r="H72" s="273" t="s">
        <v>173</v>
      </c>
      <c r="I72" s="278"/>
      <c r="J72" s="80"/>
      <c r="K72" s="80"/>
      <c r="L72" s="190"/>
      <c r="M72" s="171"/>
      <c r="N72" s="20"/>
      <c r="O72" s="1"/>
      <c r="P72" s="1"/>
      <c r="Q72" s="1"/>
      <c r="R72" s="1"/>
      <c r="S72" s="1"/>
      <c r="T72" s="1"/>
      <c r="U72" s="1"/>
      <c r="V72" s="1"/>
      <c r="W72" s="1"/>
      <c r="X72" s="1"/>
      <c r="Y72" s="8"/>
      <c r="Z72" s="8"/>
      <c r="AA72" s="8"/>
      <c r="AB72" s="8"/>
      <c r="AC72" s="23"/>
      <c r="AD72" s="26"/>
      <c r="AE72" s="8"/>
      <c r="AF72" s="8"/>
      <c r="AG72" s="8"/>
      <c r="AH72" s="8"/>
      <c r="AI72" s="8"/>
      <c r="AJ72" s="8"/>
      <c r="AK72" s="8"/>
      <c r="AL72" s="8"/>
      <c r="AM72" s="8"/>
      <c r="AN72" s="8"/>
      <c r="AO72" s="8"/>
      <c r="AP72" s="140"/>
      <c r="AQ72" s="140"/>
      <c r="AR72" s="140"/>
      <c r="AS72" s="145"/>
      <c r="AT72" s="141"/>
      <c r="AU72" s="140"/>
      <c r="AV72" s="140"/>
      <c r="AW72" s="140"/>
      <c r="AX72" s="140"/>
      <c r="AY72" s="140"/>
      <c r="AZ72" s="140"/>
      <c r="BA72" s="140"/>
      <c r="BB72" s="140"/>
      <c r="BC72" s="140"/>
      <c r="BD72" s="140"/>
      <c r="BE72" s="140"/>
      <c r="BF72" s="1"/>
      <c r="BG72" s="1"/>
      <c r="BH72" s="1"/>
      <c r="BI72" s="21"/>
      <c r="BJ72" s="210" t="s">
        <v>174</v>
      </c>
      <c r="BK72" s="206" t="s">
        <v>175</v>
      </c>
      <c r="BM72" s="228" t="s">
        <v>176</v>
      </c>
      <c r="BN72" s="224">
        <v>43812</v>
      </c>
      <c r="BO72" s="209"/>
    </row>
    <row r="73" spans="1:67" ht="15.75" customHeight="1" x14ac:dyDescent="0.25">
      <c r="D73" s="275"/>
      <c r="E73" s="273"/>
      <c r="F73" s="277"/>
      <c r="G73" s="278"/>
      <c r="H73" s="273"/>
      <c r="I73" s="278"/>
      <c r="J73" s="82">
        <v>0.75</v>
      </c>
      <c r="K73" s="82">
        <v>0.5</v>
      </c>
      <c r="L73" s="192">
        <v>0.75</v>
      </c>
      <c r="M73" s="172">
        <v>1</v>
      </c>
      <c r="N73" s="20"/>
      <c r="O73" s="1"/>
      <c r="P73" s="1"/>
      <c r="Q73" s="1"/>
      <c r="R73" s="1"/>
      <c r="S73" s="1"/>
      <c r="T73" s="1"/>
      <c r="U73" s="1"/>
      <c r="V73" s="1"/>
      <c r="W73" s="1"/>
      <c r="X73" s="1"/>
      <c r="Y73" s="16"/>
      <c r="Z73" s="16"/>
      <c r="AA73" s="16"/>
      <c r="AB73" s="16"/>
      <c r="AC73" s="76"/>
      <c r="AD73" s="55"/>
      <c r="AE73" s="16"/>
      <c r="AF73" s="16"/>
      <c r="AG73" s="16"/>
      <c r="AH73" s="16"/>
      <c r="AI73" s="16"/>
      <c r="AJ73" s="16"/>
      <c r="AK73" s="16"/>
      <c r="AL73" s="16"/>
      <c r="AM73" s="16"/>
      <c r="AN73" s="16"/>
      <c r="AO73" s="16"/>
      <c r="AP73" s="16"/>
      <c r="AQ73" s="16"/>
      <c r="AR73" s="16"/>
      <c r="AS73" s="76"/>
      <c r="AT73" s="20"/>
      <c r="AU73" s="1"/>
      <c r="AV73" s="1"/>
      <c r="AW73" s="1"/>
      <c r="AX73" s="1"/>
      <c r="AY73" s="1"/>
      <c r="AZ73" s="1"/>
      <c r="BA73" s="1"/>
      <c r="BB73" s="1"/>
      <c r="BC73" s="1"/>
      <c r="BD73" s="1"/>
      <c r="BE73" s="1"/>
      <c r="BF73" s="1"/>
      <c r="BG73" s="1"/>
      <c r="BH73" s="1"/>
      <c r="BI73" s="21"/>
      <c r="BJ73" s="210"/>
      <c r="BK73" s="206"/>
      <c r="BL73" s="201"/>
      <c r="BM73" s="201"/>
      <c r="BN73" s="202"/>
      <c r="BO73" s="209"/>
    </row>
    <row r="74" spans="1:67" ht="47.25" customHeight="1" x14ac:dyDescent="0.25">
      <c r="A74">
        <v>2</v>
      </c>
      <c r="B74">
        <v>2</v>
      </c>
      <c r="C74">
        <v>4</v>
      </c>
      <c r="D74" s="275" t="str">
        <f t="shared" si="3"/>
        <v>2.2.4.</v>
      </c>
      <c r="E74" s="273" t="s">
        <v>177</v>
      </c>
      <c r="F74" s="277" t="s">
        <v>37</v>
      </c>
      <c r="G74" s="278"/>
      <c r="H74" s="273" t="s">
        <v>178</v>
      </c>
      <c r="I74" s="278"/>
      <c r="J74" s="80"/>
      <c r="K74" s="80"/>
      <c r="L74" s="190"/>
      <c r="M74" s="171"/>
      <c r="N74" s="20"/>
      <c r="O74" s="1"/>
      <c r="P74" s="1"/>
      <c r="Q74" s="1"/>
      <c r="R74" s="1"/>
      <c r="S74" s="1"/>
      <c r="T74" s="1"/>
      <c r="U74" s="1"/>
      <c r="V74" s="1"/>
      <c r="W74" s="1"/>
      <c r="X74" s="1"/>
      <c r="Y74" s="1"/>
      <c r="Z74" s="8"/>
      <c r="AA74" s="8"/>
      <c r="AB74" s="8"/>
      <c r="AC74" s="23"/>
      <c r="AD74" s="26"/>
      <c r="AE74" s="8"/>
      <c r="AF74" s="8"/>
      <c r="AG74" s="8"/>
      <c r="AH74" s="8"/>
      <c r="AI74" s="8"/>
      <c r="AJ74" s="8"/>
      <c r="AK74" s="8"/>
      <c r="AL74" s="8"/>
      <c r="AM74" s="8"/>
      <c r="AN74" s="8"/>
      <c r="AO74" s="8"/>
      <c r="AP74" s="8"/>
      <c r="AQ74" s="8"/>
      <c r="AR74" s="8"/>
      <c r="AS74" s="23"/>
      <c r="AT74" s="141"/>
      <c r="AU74" s="140"/>
      <c r="AV74" s="140"/>
      <c r="AW74" s="140"/>
      <c r="AX74" s="140"/>
      <c r="AY74" s="140"/>
      <c r="AZ74" s="1"/>
      <c r="BA74" s="1"/>
      <c r="BB74" s="1"/>
      <c r="BC74" s="1"/>
      <c r="BD74" s="1"/>
      <c r="BE74" s="1"/>
      <c r="BF74" s="1"/>
      <c r="BG74" s="1"/>
      <c r="BH74" s="1"/>
      <c r="BI74" s="21"/>
      <c r="BJ74" s="210"/>
      <c r="BK74" s="240" t="s">
        <v>179</v>
      </c>
      <c r="BL74" s="201"/>
      <c r="BM74" s="201"/>
      <c r="BN74" s="202"/>
      <c r="BO74" s="209"/>
    </row>
    <row r="75" spans="1:67" ht="15.75" customHeight="1" thickBot="1" x14ac:dyDescent="0.3">
      <c r="D75" s="275"/>
      <c r="E75" s="273"/>
      <c r="F75" s="277"/>
      <c r="G75" s="278"/>
      <c r="H75" s="273"/>
      <c r="I75" s="278"/>
      <c r="J75" s="82">
        <v>0.75</v>
      </c>
      <c r="K75" s="82">
        <v>0.5</v>
      </c>
      <c r="L75" s="192">
        <v>1</v>
      </c>
      <c r="M75" s="165">
        <v>1</v>
      </c>
      <c r="N75" s="36"/>
      <c r="O75" s="37"/>
      <c r="P75" s="37"/>
      <c r="Q75" s="37"/>
      <c r="R75" s="37"/>
      <c r="S75" s="37"/>
      <c r="T75" s="37"/>
      <c r="U75" s="37"/>
      <c r="V75" s="37"/>
      <c r="W75" s="37"/>
      <c r="X75" s="37"/>
      <c r="Y75" s="52"/>
      <c r="Z75" s="38"/>
      <c r="AA75" s="38"/>
      <c r="AB75" s="38"/>
      <c r="AC75" s="83"/>
      <c r="AD75" s="146"/>
      <c r="AE75" s="38"/>
      <c r="AF75" s="38"/>
      <c r="AG75" s="38"/>
      <c r="AH75" s="38"/>
      <c r="AI75" s="38"/>
      <c r="AJ75" s="38"/>
      <c r="AK75" s="38"/>
      <c r="AL75" s="38"/>
      <c r="AM75" s="38"/>
      <c r="AN75" s="38"/>
      <c r="AO75" s="38"/>
      <c r="AP75" s="38"/>
      <c r="AQ75" s="38"/>
      <c r="AR75" s="38"/>
      <c r="AS75" s="83"/>
      <c r="AT75" s="36"/>
      <c r="AU75" s="37"/>
      <c r="AV75" s="37"/>
      <c r="AW75" s="37"/>
      <c r="AX75" s="37"/>
      <c r="AY75" s="37"/>
      <c r="AZ75" s="37"/>
      <c r="BA75" s="37"/>
      <c r="BB75" s="37"/>
      <c r="BC75" s="37"/>
      <c r="BD75" s="37"/>
      <c r="BE75" s="37"/>
      <c r="BF75" s="37"/>
      <c r="BG75" s="37"/>
      <c r="BH75" s="37"/>
      <c r="BI75" s="39"/>
      <c r="BJ75" s="210"/>
      <c r="BK75" s="240"/>
      <c r="BL75" s="201"/>
      <c r="BM75" s="201"/>
      <c r="BN75" s="202"/>
      <c r="BO75" s="209"/>
    </row>
    <row r="76" spans="1:67" ht="15.75" thickBot="1" x14ac:dyDescent="0.3">
      <c r="D76" s="270" t="s">
        <v>180</v>
      </c>
      <c r="E76" s="271"/>
      <c r="F76" s="271"/>
      <c r="G76" s="271"/>
      <c r="H76" s="271"/>
      <c r="I76" s="272"/>
      <c r="J76" s="111">
        <f>SUM(J68:J75)/4</f>
        <v>0.6875</v>
      </c>
      <c r="K76" s="180">
        <f>SUM(K68:K75)/4</f>
        <v>0.5</v>
      </c>
      <c r="L76" s="111">
        <f>SUM(L68:L75)/4</f>
        <v>0.875</v>
      </c>
      <c r="M76" s="111">
        <f>SUM(M68:M75)/4</f>
        <v>0.9375</v>
      </c>
      <c r="N76" s="290"/>
      <c r="O76" s="291"/>
      <c r="P76" s="291"/>
      <c r="Q76" s="291"/>
      <c r="R76" s="291"/>
      <c r="S76" s="291"/>
      <c r="T76" s="291"/>
      <c r="U76" s="291"/>
      <c r="V76" s="291"/>
      <c r="W76" s="291"/>
      <c r="X76" s="291"/>
      <c r="Y76" s="291"/>
      <c r="Z76" s="291"/>
      <c r="AA76" s="291"/>
      <c r="AB76" s="291"/>
      <c r="AC76" s="291"/>
      <c r="AD76" s="291"/>
      <c r="AE76" s="291"/>
      <c r="AF76" s="291"/>
      <c r="AG76" s="291"/>
      <c r="AH76" s="291"/>
      <c r="AI76" s="291"/>
      <c r="AJ76" s="291"/>
      <c r="AK76" s="291"/>
      <c r="AL76" s="291"/>
      <c r="AM76" s="291"/>
      <c r="AN76" s="291"/>
      <c r="AO76" s="291"/>
      <c r="AP76" s="291"/>
      <c r="AQ76" s="291"/>
      <c r="AR76" s="291"/>
      <c r="AS76" s="291"/>
      <c r="AT76" s="291"/>
      <c r="AU76" s="291"/>
      <c r="AV76" s="291"/>
      <c r="AW76" s="291"/>
      <c r="AX76" s="291"/>
      <c r="AY76" s="291"/>
      <c r="AZ76" s="291"/>
      <c r="BA76" s="291"/>
      <c r="BB76" s="291"/>
      <c r="BC76" s="291"/>
      <c r="BD76" s="291"/>
      <c r="BE76" s="291"/>
      <c r="BF76" s="291"/>
      <c r="BG76" s="291"/>
      <c r="BH76" s="291"/>
      <c r="BI76" s="291"/>
      <c r="BJ76" s="219"/>
      <c r="BK76" s="241"/>
      <c r="BL76" s="201"/>
      <c r="BM76" s="201"/>
      <c r="BN76" s="202"/>
      <c r="BO76" s="209"/>
    </row>
    <row r="77" spans="1:67" ht="36" customHeight="1" thickBot="1" x14ac:dyDescent="0.3">
      <c r="D77" s="298" t="s">
        <v>159</v>
      </c>
      <c r="E77" s="299"/>
      <c r="F77" s="299"/>
      <c r="G77" s="299"/>
      <c r="H77" s="299"/>
      <c r="I77" s="158"/>
      <c r="J77" s="65" t="s">
        <v>4</v>
      </c>
      <c r="K77" s="65" t="s">
        <v>4</v>
      </c>
      <c r="L77" s="194" t="s">
        <v>4</v>
      </c>
      <c r="M77" s="169" t="s">
        <v>348</v>
      </c>
      <c r="N77" s="289">
        <v>2019</v>
      </c>
      <c r="O77" s="289"/>
      <c r="P77" s="289"/>
      <c r="Q77" s="289"/>
      <c r="R77" s="289"/>
      <c r="S77" s="289"/>
      <c r="T77" s="289"/>
      <c r="U77" s="289"/>
      <c r="V77" s="289"/>
      <c r="W77" s="289"/>
      <c r="X77" s="289"/>
      <c r="Y77" s="289"/>
      <c r="Z77" s="289"/>
      <c r="AA77" s="289"/>
      <c r="AB77" s="289"/>
      <c r="AC77" s="289"/>
      <c r="AD77" s="289"/>
      <c r="AE77" s="289"/>
      <c r="AF77" s="289"/>
      <c r="AG77" s="289"/>
      <c r="AH77" s="289"/>
      <c r="AI77" s="289"/>
      <c r="AJ77" s="289"/>
      <c r="AK77" s="289"/>
      <c r="AL77" s="289"/>
      <c r="AM77" s="289"/>
      <c r="AN77" s="289"/>
      <c r="AO77" s="289"/>
      <c r="AP77" s="289"/>
      <c r="AQ77" s="289"/>
      <c r="AR77" s="289"/>
      <c r="AS77" s="289"/>
      <c r="AT77" s="289"/>
      <c r="AU77" s="289"/>
      <c r="AV77" s="289"/>
      <c r="AW77" s="289"/>
      <c r="AX77" s="289"/>
      <c r="AY77" s="289"/>
      <c r="AZ77" s="289"/>
      <c r="BA77" s="289"/>
      <c r="BB77" s="289"/>
      <c r="BC77" s="289"/>
      <c r="BD77" s="289"/>
      <c r="BE77" s="289"/>
      <c r="BF77" s="289"/>
      <c r="BG77" s="289"/>
      <c r="BH77" s="289"/>
      <c r="BI77" s="289"/>
      <c r="BJ77" s="286" t="s">
        <v>22</v>
      </c>
      <c r="BK77" s="286" t="s">
        <v>23</v>
      </c>
      <c r="BL77" s="279" t="s">
        <v>24</v>
      </c>
      <c r="BM77" s="279" t="s">
        <v>25</v>
      </c>
      <c r="BN77" s="280" t="s">
        <v>26</v>
      </c>
      <c r="BO77" s="266" t="s">
        <v>346</v>
      </c>
    </row>
    <row r="78" spans="1:67" ht="23.25" customHeight="1" x14ac:dyDescent="0.25">
      <c r="D78" s="298" t="s">
        <v>181</v>
      </c>
      <c r="E78" s="299"/>
      <c r="F78" s="299"/>
      <c r="G78" s="299"/>
      <c r="H78" s="299"/>
      <c r="I78" s="158"/>
      <c r="J78" s="80" t="s">
        <v>9</v>
      </c>
      <c r="K78" s="80" t="s">
        <v>9</v>
      </c>
      <c r="L78" s="190" t="s">
        <v>9</v>
      </c>
      <c r="M78" s="264" t="s">
        <v>349</v>
      </c>
      <c r="N78" s="300" t="s">
        <v>10</v>
      </c>
      <c r="O78" s="296"/>
      <c r="P78" s="296"/>
      <c r="Q78" s="296"/>
      <c r="R78" s="296" t="s">
        <v>11</v>
      </c>
      <c r="S78" s="296"/>
      <c r="T78" s="296"/>
      <c r="U78" s="296"/>
      <c r="V78" s="296" t="s">
        <v>12</v>
      </c>
      <c r="W78" s="296"/>
      <c r="X78" s="296"/>
      <c r="Y78" s="296"/>
      <c r="Z78" s="296" t="s">
        <v>13</v>
      </c>
      <c r="AA78" s="296"/>
      <c r="AB78" s="296"/>
      <c r="AC78" s="297"/>
      <c r="AD78" s="300" t="s">
        <v>14</v>
      </c>
      <c r="AE78" s="296"/>
      <c r="AF78" s="296"/>
      <c r="AG78" s="296"/>
      <c r="AH78" s="296" t="s">
        <v>15</v>
      </c>
      <c r="AI78" s="296"/>
      <c r="AJ78" s="296"/>
      <c r="AK78" s="296"/>
      <c r="AL78" s="296" t="s">
        <v>16</v>
      </c>
      <c r="AM78" s="296"/>
      <c r="AN78" s="296"/>
      <c r="AO78" s="296"/>
      <c r="AP78" s="296" t="s">
        <v>17</v>
      </c>
      <c r="AQ78" s="296"/>
      <c r="AR78" s="296"/>
      <c r="AS78" s="297"/>
      <c r="AT78" s="300" t="s">
        <v>18</v>
      </c>
      <c r="AU78" s="296"/>
      <c r="AV78" s="296"/>
      <c r="AW78" s="296"/>
      <c r="AX78" s="296" t="s">
        <v>19</v>
      </c>
      <c r="AY78" s="296"/>
      <c r="AZ78" s="296"/>
      <c r="BA78" s="296"/>
      <c r="BB78" s="296" t="s">
        <v>20</v>
      </c>
      <c r="BC78" s="296"/>
      <c r="BD78" s="296"/>
      <c r="BE78" s="296"/>
      <c r="BF78" s="296" t="s">
        <v>21</v>
      </c>
      <c r="BG78" s="296"/>
      <c r="BH78" s="296"/>
      <c r="BI78" s="297"/>
      <c r="BJ78" s="342"/>
      <c r="BK78" s="287"/>
      <c r="BL78" s="279"/>
      <c r="BM78" s="279"/>
      <c r="BN78" s="280"/>
      <c r="BO78" s="266"/>
    </row>
    <row r="79" spans="1:67" ht="23.25" customHeight="1" thickBot="1" x14ac:dyDescent="0.3">
      <c r="D79" s="298" t="s">
        <v>30</v>
      </c>
      <c r="E79" s="299"/>
      <c r="F79" s="158" t="s">
        <v>31</v>
      </c>
      <c r="G79" s="7" t="s">
        <v>32</v>
      </c>
      <c r="H79" s="7" t="s">
        <v>33</v>
      </c>
      <c r="I79" s="7" t="s">
        <v>34</v>
      </c>
      <c r="J79" s="81" t="s">
        <v>35</v>
      </c>
      <c r="K79" s="81" t="s">
        <v>35</v>
      </c>
      <c r="L79" s="191" t="s">
        <v>35</v>
      </c>
      <c r="M79" s="265"/>
      <c r="N79" s="157"/>
      <c r="O79" s="158"/>
      <c r="P79" s="158"/>
      <c r="Q79" s="158"/>
      <c r="R79" s="158">
        <v>1</v>
      </c>
      <c r="S79" s="158">
        <v>2</v>
      </c>
      <c r="T79" s="158">
        <v>3</v>
      </c>
      <c r="U79" s="158">
        <v>4</v>
      </c>
      <c r="V79" s="158">
        <v>1</v>
      </c>
      <c r="W79" s="158">
        <v>2</v>
      </c>
      <c r="X79" s="158">
        <v>3</v>
      </c>
      <c r="Y79" s="158">
        <v>4</v>
      </c>
      <c r="Z79" s="158">
        <v>1</v>
      </c>
      <c r="AA79" s="158">
        <v>2</v>
      </c>
      <c r="AB79" s="158">
        <v>3</v>
      </c>
      <c r="AC79" s="74">
        <v>4</v>
      </c>
      <c r="AD79" s="157">
        <v>1</v>
      </c>
      <c r="AE79" s="158">
        <v>2</v>
      </c>
      <c r="AF79" s="158">
        <v>3</v>
      </c>
      <c r="AG79" s="158">
        <v>4</v>
      </c>
      <c r="AH79" s="158">
        <v>1</v>
      </c>
      <c r="AI79" s="158">
        <v>2</v>
      </c>
      <c r="AJ79" s="158">
        <v>3</v>
      </c>
      <c r="AK79" s="158">
        <v>4</v>
      </c>
      <c r="AL79" s="158">
        <v>1</v>
      </c>
      <c r="AM79" s="158">
        <v>2</v>
      </c>
      <c r="AN79" s="158">
        <v>3</v>
      </c>
      <c r="AO79" s="158">
        <v>4</v>
      </c>
      <c r="AP79" s="158">
        <v>1</v>
      </c>
      <c r="AQ79" s="158">
        <v>2</v>
      </c>
      <c r="AR79" s="158">
        <v>3</v>
      </c>
      <c r="AS79" s="74">
        <v>4</v>
      </c>
      <c r="AT79" s="157">
        <v>1</v>
      </c>
      <c r="AU79" s="158">
        <v>2</v>
      </c>
      <c r="AV79" s="158">
        <v>3</v>
      </c>
      <c r="AW79" s="158">
        <v>4</v>
      </c>
      <c r="AX79" s="158">
        <v>1</v>
      </c>
      <c r="AY79" s="158">
        <v>2</v>
      </c>
      <c r="AZ79" s="158">
        <v>3</v>
      </c>
      <c r="BA79" s="158">
        <v>4</v>
      </c>
      <c r="BB79" s="158">
        <v>1</v>
      </c>
      <c r="BC79" s="158">
        <v>2</v>
      </c>
      <c r="BD79" s="158">
        <v>3</v>
      </c>
      <c r="BE79" s="158">
        <v>4</v>
      </c>
      <c r="BF79" s="158">
        <v>1</v>
      </c>
      <c r="BG79" s="158">
        <v>2</v>
      </c>
      <c r="BH79" s="158">
        <v>3</v>
      </c>
      <c r="BI79" s="74">
        <v>4</v>
      </c>
      <c r="BJ79" s="343"/>
      <c r="BK79" s="288"/>
      <c r="BL79" s="279"/>
      <c r="BM79" s="279"/>
      <c r="BN79" s="280"/>
      <c r="BO79" s="209"/>
    </row>
    <row r="80" spans="1:67" ht="60" customHeight="1" x14ac:dyDescent="0.25">
      <c r="A80">
        <v>2</v>
      </c>
      <c r="B80" s="1">
        <v>3</v>
      </c>
      <c r="C80" s="18">
        <v>1</v>
      </c>
      <c r="D80" s="319" t="str">
        <f t="shared" si="3"/>
        <v>2.3.1.</v>
      </c>
      <c r="E80" s="273" t="s">
        <v>182</v>
      </c>
      <c r="F80" s="327" t="s">
        <v>37</v>
      </c>
      <c r="G80" s="273"/>
      <c r="H80" s="273" t="s">
        <v>183</v>
      </c>
      <c r="I80" s="273"/>
      <c r="J80" s="80"/>
      <c r="K80" s="80"/>
      <c r="L80" s="190"/>
      <c r="M80" s="171"/>
      <c r="N80" s="20"/>
      <c r="O80" s="1"/>
      <c r="P80" s="1"/>
      <c r="Q80" s="1"/>
      <c r="R80" s="8"/>
      <c r="S80" s="8"/>
      <c r="T80" s="8"/>
      <c r="U80" s="8"/>
      <c r="V80" s="8"/>
      <c r="W80" s="8"/>
      <c r="X80" s="8"/>
      <c r="Y80" s="8"/>
      <c r="Z80" s="8"/>
      <c r="AA80" s="8"/>
      <c r="AB80" s="8"/>
      <c r="AC80" s="23"/>
      <c r="AD80" s="26"/>
      <c r="AE80" s="8"/>
      <c r="AF80" s="8"/>
      <c r="AG80" s="8"/>
      <c r="AH80" s="8"/>
      <c r="AI80" s="8"/>
      <c r="AJ80" s="8"/>
      <c r="AK80" s="8"/>
      <c r="AL80" s="8"/>
      <c r="AM80" s="8"/>
      <c r="AN80" s="8"/>
      <c r="AO80" s="8"/>
      <c r="AP80" s="8"/>
      <c r="AQ80" s="8"/>
      <c r="AR80" s="8"/>
      <c r="AS80" s="23"/>
      <c r="AT80" s="20"/>
      <c r="AU80" s="1"/>
      <c r="AV80" s="1"/>
      <c r="AW80" s="1"/>
      <c r="AX80" s="1"/>
      <c r="AY80" s="1"/>
      <c r="AZ80" s="1"/>
      <c r="BA80" s="1"/>
      <c r="BB80" s="1"/>
      <c r="BC80" s="1"/>
      <c r="BD80" s="1"/>
      <c r="BE80" s="1"/>
      <c r="BF80" s="1"/>
      <c r="BG80" s="1"/>
      <c r="BH80" s="1"/>
      <c r="BI80" s="21"/>
      <c r="BJ80" s="242"/>
      <c r="BK80" s="243" t="s">
        <v>184</v>
      </c>
      <c r="BL80" s="201"/>
      <c r="BM80" s="201"/>
      <c r="BN80" s="202"/>
      <c r="BO80" s="209"/>
    </row>
    <row r="81" spans="1:67" ht="15.75" customHeight="1" x14ac:dyDescent="0.25">
      <c r="B81" s="1"/>
      <c r="C81" s="18"/>
      <c r="D81" s="319"/>
      <c r="E81" s="273"/>
      <c r="F81" s="327"/>
      <c r="G81" s="273"/>
      <c r="H81" s="273"/>
      <c r="I81" s="273"/>
      <c r="J81" s="82">
        <v>0.75</v>
      </c>
      <c r="K81" s="82">
        <v>0.75</v>
      </c>
      <c r="L81" s="192">
        <v>1</v>
      </c>
      <c r="M81" s="172">
        <v>1</v>
      </c>
      <c r="N81" s="20"/>
      <c r="O81" s="1"/>
      <c r="P81" s="1"/>
      <c r="Q81" s="1"/>
      <c r="R81" s="16"/>
      <c r="S81" s="16"/>
      <c r="T81" s="16"/>
      <c r="U81" s="16"/>
      <c r="V81" s="16"/>
      <c r="W81" s="16"/>
      <c r="X81" s="16"/>
      <c r="Y81" s="16"/>
      <c r="Z81" s="16"/>
      <c r="AA81" s="16"/>
      <c r="AB81" s="16"/>
      <c r="AC81" s="76"/>
      <c r="AD81" s="20"/>
      <c r="AE81" s="1"/>
      <c r="AF81" s="1"/>
      <c r="AG81" s="1"/>
      <c r="AH81" s="1"/>
      <c r="AI81" s="1"/>
      <c r="AJ81" s="1"/>
      <c r="AK81" s="1"/>
      <c r="AL81" s="1"/>
      <c r="AM81" s="1"/>
      <c r="AN81" s="1"/>
      <c r="AO81" s="1"/>
      <c r="AP81" s="1"/>
      <c r="AQ81" s="1"/>
      <c r="AR81" s="1"/>
      <c r="AS81" s="21"/>
      <c r="AT81" s="20"/>
      <c r="AU81" s="1"/>
      <c r="AV81" s="1"/>
      <c r="AW81" s="1"/>
      <c r="AX81" s="1"/>
      <c r="AY81" s="1"/>
      <c r="AZ81" s="1"/>
      <c r="BA81" s="1"/>
      <c r="BB81" s="1"/>
      <c r="BC81" s="1"/>
      <c r="BD81" s="1"/>
      <c r="BE81" s="1"/>
      <c r="BF81" s="1"/>
      <c r="BG81" s="1"/>
      <c r="BH81" s="1"/>
      <c r="BI81" s="21"/>
      <c r="BJ81" s="213"/>
      <c r="BK81" s="201"/>
      <c r="BL81" s="201"/>
      <c r="BM81" s="201"/>
      <c r="BN81" s="202"/>
      <c r="BO81" s="209"/>
    </row>
    <row r="82" spans="1:67" ht="75" customHeight="1" x14ac:dyDescent="0.25">
      <c r="A82">
        <v>2</v>
      </c>
      <c r="B82" s="1">
        <v>3</v>
      </c>
      <c r="C82" s="18">
        <v>2</v>
      </c>
      <c r="D82" s="319" t="str">
        <f t="shared" ref="D82:D96" si="4">CONCATENATE(A82,".",B82,".",C82,".")</f>
        <v>2.3.2.</v>
      </c>
      <c r="E82" s="273" t="s">
        <v>185</v>
      </c>
      <c r="F82" s="276" t="s">
        <v>37</v>
      </c>
      <c r="G82" s="273" t="s">
        <v>110</v>
      </c>
      <c r="H82" s="273" t="s">
        <v>186</v>
      </c>
      <c r="I82" s="273"/>
      <c r="J82" s="80"/>
      <c r="K82" s="80"/>
      <c r="L82" s="190"/>
      <c r="M82" s="171"/>
      <c r="N82" s="20"/>
      <c r="O82" s="1"/>
      <c r="P82" s="1"/>
      <c r="Q82" s="1"/>
      <c r="R82" s="1"/>
      <c r="S82" s="1"/>
      <c r="T82" s="1"/>
      <c r="U82" s="1"/>
      <c r="V82" s="1"/>
      <c r="W82" s="1"/>
      <c r="X82" s="1"/>
      <c r="Y82" s="1"/>
      <c r="Z82" s="1"/>
      <c r="AA82" s="1"/>
      <c r="AB82" s="1"/>
      <c r="AC82" s="21"/>
      <c r="AD82" s="20"/>
      <c r="AE82" s="1"/>
      <c r="AF82" s="8"/>
      <c r="AG82" s="8"/>
      <c r="AH82" s="8"/>
      <c r="AI82" s="8"/>
      <c r="AJ82" s="8"/>
      <c r="AK82" s="8"/>
      <c r="AL82" s="1"/>
      <c r="AM82" s="1"/>
      <c r="AN82" s="1"/>
      <c r="AO82" s="1"/>
      <c r="AP82" s="1"/>
      <c r="AQ82" s="1"/>
      <c r="AR82" s="1"/>
      <c r="AS82" s="21"/>
      <c r="AT82" s="20"/>
      <c r="AU82" s="1"/>
      <c r="AV82" s="1"/>
      <c r="AW82" s="1"/>
      <c r="AX82" s="1"/>
      <c r="AY82" s="1"/>
      <c r="AZ82" s="1"/>
      <c r="BA82" s="1"/>
      <c r="BB82" s="1"/>
      <c r="BC82" s="1"/>
      <c r="BD82" s="1"/>
      <c r="BE82" s="1"/>
      <c r="BF82" s="1"/>
      <c r="BG82" s="1"/>
      <c r="BH82" s="1"/>
      <c r="BI82" s="21"/>
      <c r="BJ82" s="242"/>
      <c r="BK82" s="243"/>
      <c r="BL82" s="201"/>
      <c r="BM82" s="201"/>
      <c r="BN82" s="202"/>
      <c r="BO82" s="209"/>
    </row>
    <row r="83" spans="1:67" ht="15.75" customHeight="1" x14ac:dyDescent="0.25">
      <c r="B83" s="1"/>
      <c r="C83" s="18"/>
      <c r="D83" s="319"/>
      <c r="E83" s="273"/>
      <c r="F83" s="276"/>
      <c r="G83" s="273"/>
      <c r="H83" s="273"/>
      <c r="I83" s="273"/>
      <c r="J83" s="81"/>
      <c r="K83" s="82">
        <v>1</v>
      </c>
      <c r="L83" s="191"/>
      <c r="M83" s="172">
        <v>1</v>
      </c>
      <c r="N83" s="20"/>
      <c r="O83" s="1"/>
      <c r="P83" s="1"/>
      <c r="Q83" s="1"/>
      <c r="R83" s="1"/>
      <c r="S83" s="1"/>
      <c r="T83" s="1"/>
      <c r="U83" s="1"/>
      <c r="V83" s="1"/>
      <c r="W83" s="1"/>
      <c r="X83" s="1"/>
      <c r="Y83" s="1"/>
      <c r="Z83" s="1"/>
      <c r="AA83" s="1"/>
      <c r="AB83" s="1"/>
      <c r="AC83" s="21"/>
      <c r="AD83" s="20"/>
      <c r="AE83" s="1"/>
      <c r="AF83" s="143"/>
      <c r="AG83" s="143"/>
      <c r="AH83" s="143"/>
      <c r="AI83" s="143"/>
      <c r="AJ83" s="143"/>
      <c r="AK83" s="143"/>
      <c r="AL83" s="143"/>
      <c r="AM83" s="143"/>
      <c r="AN83" s="143"/>
      <c r="AO83" s="143"/>
      <c r="AP83" s="1"/>
      <c r="AQ83" s="1"/>
      <c r="AR83" s="1"/>
      <c r="AS83" s="21"/>
      <c r="AT83" s="20"/>
      <c r="AU83" s="1"/>
      <c r="AV83" s="1"/>
      <c r="AW83" s="1"/>
      <c r="AX83" s="1"/>
      <c r="AY83" s="1"/>
      <c r="AZ83" s="1"/>
      <c r="BA83" s="1"/>
      <c r="BB83" s="1"/>
      <c r="BC83" s="1"/>
      <c r="BD83" s="1"/>
      <c r="BE83" s="1"/>
      <c r="BF83" s="1"/>
      <c r="BG83" s="1"/>
      <c r="BH83" s="1"/>
      <c r="BI83" s="21"/>
      <c r="BJ83" s="242"/>
      <c r="BK83" s="243"/>
      <c r="BL83" s="201"/>
      <c r="BM83" s="201"/>
      <c r="BN83" s="202"/>
      <c r="BO83" s="209"/>
    </row>
    <row r="84" spans="1:67" ht="90" customHeight="1" x14ac:dyDescent="0.25">
      <c r="A84">
        <v>2</v>
      </c>
      <c r="B84" s="1">
        <v>3</v>
      </c>
      <c r="C84" s="18">
        <v>3</v>
      </c>
      <c r="D84" s="319" t="str">
        <f t="shared" si="4"/>
        <v>2.3.3.</v>
      </c>
      <c r="E84" s="273" t="s">
        <v>187</v>
      </c>
      <c r="F84" s="276" t="s">
        <v>37</v>
      </c>
      <c r="G84" s="273"/>
      <c r="H84" s="273" t="s">
        <v>188</v>
      </c>
      <c r="I84" s="273"/>
      <c r="J84" s="80"/>
      <c r="K84" s="80"/>
      <c r="L84" s="190"/>
      <c r="M84" s="171"/>
      <c r="N84" s="20"/>
      <c r="O84" s="1"/>
      <c r="P84" s="1"/>
      <c r="Q84" s="1"/>
      <c r="R84" s="1"/>
      <c r="S84" s="1"/>
      <c r="T84" s="1"/>
      <c r="U84" s="1"/>
      <c r="V84" s="1"/>
      <c r="W84" s="1"/>
      <c r="X84" s="8"/>
      <c r="Y84" s="8"/>
      <c r="Z84" s="8"/>
      <c r="AA84" s="8"/>
      <c r="AB84" s="1"/>
      <c r="AC84" s="21"/>
      <c r="AD84" s="20"/>
      <c r="AE84" s="1"/>
      <c r="AF84" s="8"/>
      <c r="AG84" s="8"/>
      <c r="AH84" s="8"/>
      <c r="AI84" s="8"/>
      <c r="AJ84" s="8"/>
      <c r="AK84" s="8"/>
      <c r="AL84" s="1"/>
      <c r="AM84" s="1"/>
      <c r="AN84" s="1"/>
      <c r="AO84" s="1"/>
      <c r="AP84" s="1"/>
      <c r="AQ84" s="1"/>
      <c r="AR84" s="1"/>
      <c r="AS84" s="21"/>
      <c r="AT84" s="20"/>
      <c r="AU84" s="1"/>
      <c r="AV84" s="1"/>
      <c r="AW84" s="1"/>
      <c r="AX84" s="1"/>
      <c r="AY84" s="1"/>
      <c r="AZ84" s="1"/>
      <c r="BA84" s="1"/>
      <c r="BB84" s="1"/>
      <c r="BC84" s="1"/>
      <c r="BD84" s="1"/>
      <c r="BE84" s="1"/>
      <c r="BF84" s="1"/>
      <c r="BG84" s="1"/>
      <c r="BH84" s="1"/>
      <c r="BI84" s="21"/>
      <c r="BJ84" s="242"/>
      <c r="BK84" s="263" t="s">
        <v>179</v>
      </c>
      <c r="BL84" s="201"/>
      <c r="BM84" s="201"/>
      <c r="BN84" s="202"/>
      <c r="BO84" s="209"/>
    </row>
    <row r="85" spans="1:67" ht="15.75" customHeight="1" x14ac:dyDescent="0.25">
      <c r="B85" s="1"/>
      <c r="C85" s="18"/>
      <c r="D85" s="319"/>
      <c r="E85" s="273"/>
      <c r="F85" s="276"/>
      <c r="G85" s="273"/>
      <c r="H85" s="273"/>
      <c r="I85" s="273"/>
      <c r="J85" s="82">
        <v>1</v>
      </c>
      <c r="K85" s="82">
        <v>1</v>
      </c>
      <c r="L85" s="192"/>
      <c r="M85" s="172">
        <v>1</v>
      </c>
      <c r="N85" s="20"/>
      <c r="O85" s="1"/>
      <c r="P85" s="1"/>
      <c r="Q85" s="1"/>
      <c r="R85" s="1"/>
      <c r="S85" s="1"/>
      <c r="T85" s="1"/>
      <c r="U85" s="1"/>
      <c r="V85" s="1"/>
      <c r="W85" s="1"/>
      <c r="X85" s="16"/>
      <c r="Y85" s="16"/>
      <c r="Z85" s="16"/>
      <c r="AA85" s="16"/>
      <c r="AB85" s="1"/>
      <c r="AC85" s="21"/>
      <c r="AD85" s="20"/>
      <c r="AE85" s="1"/>
      <c r="AF85" s="1"/>
      <c r="AG85" s="1"/>
      <c r="AH85" s="1"/>
      <c r="AI85" s="1"/>
      <c r="AJ85" s="1"/>
      <c r="AK85" s="1"/>
      <c r="AL85" s="1"/>
      <c r="AM85" s="1"/>
      <c r="AN85" s="1"/>
      <c r="AO85" s="1"/>
      <c r="AP85" s="1"/>
      <c r="AQ85" s="1"/>
      <c r="AR85" s="1"/>
      <c r="AS85" s="21"/>
      <c r="AT85" s="20"/>
      <c r="AU85" s="1"/>
      <c r="AV85" s="1"/>
      <c r="AW85" s="1"/>
      <c r="AX85" s="1"/>
      <c r="AY85" s="1"/>
      <c r="AZ85" s="1"/>
      <c r="BA85" s="1"/>
      <c r="BB85" s="1"/>
      <c r="BC85" s="1"/>
      <c r="BD85" s="1"/>
      <c r="BE85" s="1"/>
      <c r="BF85" s="1"/>
      <c r="BG85" s="1"/>
      <c r="BH85" s="1"/>
      <c r="BI85" s="21"/>
      <c r="BJ85" s="242"/>
      <c r="BK85" s="263"/>
      <c r="BL85" s="201"/>
      <c r="BM85" s="201"/>
      <c r="BN85" s="202"/>
      <c r="BO85" s="209"/>
    </row>
    <row r="86" spans="1:67" ht="296.25" customHeight="1" x14ac:dyDescent="0.25">
      <c r="A86">
        <v>2</v>
      </c>
      <c r="B86" s="1">
        <v>3</v>
      </c>
      <c r="C86" s="18">
        <v>4</v>
      </c>
      <c r="D86" s="319" t="str">
        <f t="shared" si="4"/>
        <v>2.3.4.</v>
      </c>
      <c r="E86" s="273" t="s">
        <v>189</v>
      </c>
      <c r="F86" s="273" t="s">
        <v>120</v>
      </c>
      <c r="G86" s="276" t="s">
        <v>126</v>
      </c>
      <c r="H86" s="273" t="s">
        <v>190</v>
      </c>
      <c r="I86" s="278"/>
      <c r="J86" s="80"/>
      <c r="K86" s="80"/>
      <c r="L86" s="190"/>
      <c r="M86" s="171"/>
      <c r="N86" s="20"/>
      <c r="O86" s="1"/>
      <c r="P86" s="1"/>
      <c r="Q86" s="1"/>
      <c r="R86" s="1"/>
      <c r="S86" s="1"/>
      <c r="T86" s="1"/>
      <c r="U86" s="1"/>
      <c r="V86" s="1"/>
      <c r="W86" s="8"/>
      <c r="X86" s="8"/>
      <c r="Y86" s="8"/>
      <c r="Z86" s="8"/>
      <c r="AA86" s="8"/>
      <c r="AB86" s="8"/>
      <c r="AC86" s="23"/>
      <c r="AD86" s="26"/>
      <c r="AE86" s="8"/>
      <c r="AF86" s="8"/>
      <c r="AG86" s="8"/>
      <c r="AH86" s="8"/>
      <c r="AI86" s="8"/>
      <c r="AJ86" s="8"/>
      <c r="AK86" s="8"/>
      <c r="AL86" s="8"/>
      <c r="AM86" s="8"/>
      <c r="AN86" s="8"/>
      <c r="AO86" s="8"/>
      <c r="AP86" s="8"/>
      <c r="AQ86" s="8"/>
      <c r="AR86" s="8"/>
      <c r="AS86" s="23"/>
      <c r="AT86" s="26"/>
      <c r="AU86" s="8"/>
      <c r="AV86" s="8"/>
      <c r="AW86" s="8"/>
      <c r="AX86" s="8"/>
      <c r="AY86" s="8"/>
      <c r="AZ86" s="8"/>
      <c r="BA86" s="8"/>
      <c r="BB86" s="8"/>
      <c r="BC86" s="8"/>
      <c r="BD86" s="8"/>
      <c r="BE86" s="8"/>
      <c r="BF86" s="8"/>
      <c r="BG86" s="1"/>
      <c r="BH86" s="1"/>
      <c r="BI86" s="21"/>
      <c r="BJ86" s="210"/>
      <c r="BK86" s="206" t="s">
        <v>191</v>
      </c>
      <c r="BL86" s="201"/>
      <c r="BM86" s="201"/>
      <c r="BN86" s="202"/>
      <c r="BO86" s="209"/>
    </row>
    <row r="87" spans="1:67" ht="15.75" customHeight="1" x14ac:dyDescent="0.25">
      <c r="B87" s="1"/>
      <c r="C87" s="18"/>
      <c r="D87" s="319"/>
      <c r="E87" s="273"/>
      <c r="F87" s="273"/>
      <c r="G87" s="276"/>
      <c r="H87" s="273"/>
      <c r="I87" s="278"/>
      <c r="J87" s="82">
        <v>0.75</v>
      </c>
      <c r="K87" s="82">
        <v>0.75</v>
      </c>
      <c r="L87" s="192">
        <v>1</v>
      </c>
      <c r="M87" s="172">
        <v>1</v>
      </c>
      <c r="N87" s="20"/>
      <c r="O87" s="1"/>
      <c r="P87" s="1"/>
      <c r="Q87" s="1"/>
      <c r="R87" s="1"/>
      <c r="S87" s="1"/>
      <c r="T87" s="1"/>
      <c r="U87" s="1"/>
      <c r="V87" s="1"/>
      <c r="W87" s="16"/>
      <c r="X87" s="16"/>
      <c r="Y87" s="16"/>
      <c r="Z87" s="16"/>
      <c r="AA87" s="16"/>
      <c r="AB87" s="16"/>
      <c r="AC87" s="76"/>
      <c r="AD87" s="142"/>
      <c r="AE87" s="143"/>
      <c r="AF87" s="143"/>
      <c r="AG87" s="143"/>
      <c r="AH87" s="143"/>
      <c r="AI87" s="143"/>
      <c r="AJ87" s="143"/>
      <c r="AK87" s="143"/>
      <c r="AL87" s="143"/>
      <c r="AM87" s="143"/>
      <c r="AN87" s="143"/>
      <c r="AO87" s="143"/>
      <c r="AP87" s="143"/>
      <c r="AQ87" s="143"/>
      <c r="AR87" s="143"/>
      <c r="AS87" s="144"/>
      <c r="AT87" s="20"/>
      <c r="AU87" s="1"/>
      <c r="AV87" s="1"/>
      <c r="AW87" s="1"/>
      <c r="AX87" s="1"/>
      <c r="AY87" s="1"/>
      <c r="AZ87" s="1"/>
      <c r="BA87" s="1"/>
      <c r="BB87" s="1"/>
      <c r="BC87" s="1"/>
      <c r="BD87" s="1"/>
      <c r="BE87" s="1"/>
      <c r="BF87" s="1"/>
      <c r="BG87" s="1"/>
      <c r="BH87" s="1"/>
      <c r="BI87" s="21"/>
      <c r="BJ87" s="210"/>
      <c r="BK87" s="206"/>
      <c r="BL87" s="201"/>
      <c r="BM87" s="201"/>
      <c r="BN87" s="202"/>
      <c r="BO87" s="209"/>
    </row>
    <row r="88" spans="1:67" ht="30" customHeight="1" x14ac:dyDescent="0.25">
      <c r="A88">
        <v>2</v>
      </c>
      <c r="B88" s="1">
        <v>3</v>
      </c>
      <c r="C88" s="18">
        <v>5</v>
      </c>
      <c r="D88" s="319" t="str">
        <f t="shared" si="4"/>
        <v>2.3.5.</v>
      </c>
      <c r="E88" s="276" t="s">
        <v>192</v>
      </c>
      <c r="F88" s="273" t="s">
        <v>193</v>
      </c>
      <c r="G88" s="276" t="s">
        <v>126</v>
      </c>
      <c r="H88" s="273" t="s">
        <v>194</v>
      </c>
      <c r="I88" s="273"/>
      <c r="J88" s="80"/>
      <c r="K88" s="80"/>
      <c r="L88" s="190"/>
      <c r="M88" s="171"/>
      <c r="N88" s="20"/>
      <c r="O88" s="1"/>
      <c r="P88" s="1"/>
      <c r="Q88" s="1"/>
      <c r="R88" s="1"/>
      <c r="S88" s="1"/>
      <c r="T88" s="1"/>
      <c r="U88" s="1"/>
      <c r="V88" s="1"/>
      <c r="W88" s="1"/>
      <c r="X88" s="1"/>
      <c r="Y88" s="1"/>
      <c r="Z88" s="1"/>
      <c r="AA88" s="1"/>
      <c r="AB88" s="1"/>
      <c r="AC88" s="21"/>
      <c r="AD88" s="20"/>
      <c r="AE88" s="1"/>
      <c r="AF88" s="1"/>
      <c r="AG88" s="1"/>
      <c r="AH88" s="1"/>
      <c r="AI88" s="1"/>
      <c r="AJ88" s="1"/>
      <c r="AK88" s="1"/>
      <c r="AL88" s="1"/>
      <c r="AM88" s="1"/>
      <c r="AN88" s="1"/>
      <c r="AO88" s="1"/>
      <c r="AP88" s="1"/>
      <c r="AQ88" s="1"/>
      <c r="AR88" s="1"/>
      <c r="AS88" s="21"/>
      <c r="AT88" s="20"/>
      <c r="AU88" s="1"/>
      <c r="AV88" s="1"/>
      <c r="AW88" s="1"/>
      <c r="AX88" s="1"/>
      <c r="AY88" s="1"/>
      <c r="AZ88" s="1"/>
      <c r="BA88" s="1"/>
      <c r="BB88" s="1"/>
      <c r="BC88" s="1"/>
      <c r="BD88" s="1"/>
      <c r="BE88" s="1"/>
      <c r="BF88" s="8"/>
      <c r="BG88" s="8"/>
      <c r="BH88" s="8"/>
      <c r="BI88" s="21"/>
      <c r="BJ88" s="242"/>
      <c r="BK88" s="206"/>
      <c r="BL88" s="201"/>
      <c r="BM88" s="201"/>
      <c r="BN88" s="202"/>
      <c r="BO88" s="225" t="s">
        <v>356</v>
      </c>
    </row>
    <row r="89" spans="1:67" ht="15.75" customHeight="1" x14ac:dyDescent="0.25">
      <c r="B89" s="1"/>
      <c r="C89" s="18"/>
      <c r="D89" s="319"/>
      <c r="E89" s="276"/>
      <c r="F89" s="273"/>
      <c r="G89" s="276"/>
      <c r="H89" s="273"/>
      <c r="I89" s="273"/>
      <c r="J89" s="81"/>
      <c r="K89" s="81"/>
      <c r="L89" s="192">
        <v>1</v>
      </c>
      <c r="M89" s="172">
        <v>1</v>
      </c>
      <c r="N89" s="20"/>
      <c r="O89" s="1"/>
      <c r="P89" s="1"/>
      <c r="Q89" s="1"/>
      <c r="R89" s="1"/>
      <c r="S89" s="1"/>
      <c r="T89" s="1"/>
      <c r="U89" s="1"/>
      <c r="V89" s="1"/>
      <c r="W89" s="1"/>
      <c r="X89" s="1"/>
      <c r="Y89" s="1"/>
      <c r="Z89" s="1"/>
      <c r="AA89" s="1"/>
      <c r="AB89" s="1"/>
      <c r="AC89" s="21"/>
      <c r="AD89" s="20"/>
      <c r="AE89" s="1"/>
      <c r="AF89" s="1"/>
      <c r="AG89" s="1"/>
      <c r="AH89" s="1"/>
      <c r="AI89" s="1"/>
      <c r="AJ89" s="1"/>
      <c r="AK89" s="1"/>
      <c r="AL89" s="1"/>
      <c r="AM89" s="1"/>
      <c r="AN89" s="1"/>
      <c r="AO89" s="1"/>
      <c r="AP89" s="1"/>
      <c r="AQ89" s="1"/>
      <c r="AR89" s="1"/>
      <c r="AS89" s="21"/>
      <c r="AT89" s="20"/>
      <c r="AU89" s="1"/>
      <c r="AV89" s="1"/>
      <c r="AW89" s="1"/>
      <c r="AX89" s="1"/>
      <c r="AY89" s="1"/>
      <c r="AZ89" s="1"/>
      <c r="BA89" s="1"/>
      <c r="BB89" s="1"/>
      <c r="BC89" s="1"/>
      <c r="BD89" s="1"/>
      <c r="BE89" s="1"/>
      <c r="BF89" s="143"/>
      <c r="BG89" s="143"/>
      <c r="BH89" s="143"/>
      <c r="BI89" s="21"/>
      <c r="BJ89" s="242"/>
      <c r="BK89" s="206"/>
      <c r="BL89" s="201"/>
      <c r="BM89" s="201"/>
      <c r="BN89" s="202"/>
      <c r="BO89" s="209"/>
    </row>
    <row r="90" spans="1:67" ht="51" customHeight="1" x14ac:dyDescent="0.25">
      <c r="A90">
        <v>2</v>
      </c>
      <c r="B90" s="1">
        <v>3</v>
      </c>
      <c r="C90" s="18">
        <v>6</v>
      </c>
      <c r="D90" s="319" t="str">
        <f t="shared" si="4"/>
        <v>2.3.6.</v>
      </c>
      <c r="E90" s="273" t="s">
        <v>195</v>
      </c>
      <c r="F90" s="276" t="s">
        <v>126</v>
      </c>
      <c r="G90" s="273" t="s">
        <v>196</v>
      </c>
      <c r="H90" s="273"/>
      <c r="I90" s="273" t="s">
        <v>197</v>
      </c>
      <c r="J90" s="80"/>
      <c r="K90" s="80"/>
      <c r="L90" s="190"/>
      <c r="M90" s="171"/>
      <c r="N90" s="20"/>
      <c r="O90" s="1"/>
      <c r="P90" s="1"/>
      <c r="Q90" s="1"/>
      <c r="R90" s="8"/>
      <c r="S90" s="8"/>
      <c r="T90" s="8"/>
      <c r="U90" s="8"/>
      <c r="V90" s="8"/>
      <c r="W90" s="8"/>
      <c r="X90" s="8"/>
      <c r="Y90" s="8"/>
      <c r="Z90" s="8"/>
      <c r="AA90" s="8"/>
      <c r="AB90" s="8"/>
      <c r="AC90" s="23"/>
      <c r="AD90" s="26"/>
      <c r="AE90" s="8"/>
      <c r="AF90" s="8"/>
      <c r="AG90" s="8"/>
      <c r="AH90" s="8"/>
      <c r="AI90" s="8"/>
      <c r="AJ90" s="8"/>
      <c r="AK90" s="8"/>
      <c r="AL90" s="8"/>
      <c r="AM90" s="8"/>
      <c r="AN90" s="8"/>
      <c r="AO90" s="8"/>
      <c r="AP90" s="8"/>
      <c r="AQ90" s="8"/>
      <c r="AR90" s="8"/>
      <c r="AS90" s="23"/>
      <c r="AT90" s="26"/>
      <c r="AU90" s="8"/>
      <c r="AV90" s="8"/>
      <c r="AW90" s="8"/>
      <c r="AX90" s="8"/>
      <c r="AY90" s="8"/>
      <c r="AZ90" s="8"/>
      <c r="BA90" s="8"/>
      <c r="BB90" s="8"/>
      <c r="BC90" s="8"/>
      <c r="BD90" s="8"/>
      <c r="BE90" s="8"/>
      <c r="BF90" s="8"/>
      <c r="BG90" s="8"/>
      <c r="BH90" s="8"/>
      <c r="BI90" s="23"/>
      <c r="BJ90" s="242"/>
      <c r="BK90" s="243" t="s">
        <v>198</v>
      </c>
      <c r="BL90" s="206" t="s">
        <v>199</v>
      </c>
      <c r="BM90" s="201"/>
      <c r="BN90" s="202"/>
      <c r="BO90" s="209"/>
    </row>
    <row r="91" spans="1:67" ht="15.75" customHeight="1" x14ac:dyDescent="0.25">
      <c r="B91" s="1"/>
      <c r="C91" s="18"/>
      <c r="D91" s="319"/>
      <c r="E91" s="273"/>
      <c r="F91" s="276"/>
      <c r="G91" s="273"/>
      <c r="H91" s="273"/>
      <c r="I91" s="273"/>
      <c r="J91" s="82">
        <v>0.75</v>
      </c>
      <c r="K91" s="82">
        <v>0.75</v>
      </c>
      <c r="L91" s="192">
        <v>1</v>
      </c>
      <c r="M91" s="172">
        <v>1</v>
      </c>
      <c r="N91" s="20"/>
      <c r="O91" s="1"/>
      <c r="P91" s="1"/>
      <c r="Q91" s="56"/>
      <c r="R91" s="61"/>
      <c r="S91" s="61"/>
      <c r="T91" s="61"/>
      <c r="U91" s="61"/>
      <c r="V91" s="61"/>
      <c r="W91" s="61"/>
      <c r="X91" s="61"/>
      <c r="Y91" s="61"/>
      <c r="Z91" s="61"/>
      <c r="AA91" s="61"/>
      <c r="AB91" s="61"/>
      <c r="AC91" s="84"/>
      <c r="AD91" s="133"/>
      <c r="AE91" s="134"/>
      <c r="AF91" s="134"/>
      <c r="AG91" s="134"/>
      <c r="AH91" s="134"/>
      <c r="AI91" s="134"/>
      <c r="AJ91" s="134"/>
      <c r="AK91" s="134"/>
      <c r="AL91" s="134"/>
      <c r="AM91" s="134"/>
      <c r="AN91" s="134"/>
      <c r="AO91" s="134"/>
      <c r="AP91" s="134"/>
      <c r="AQ91" s="134"/>
      <c r="AR91" s="134"/>
      <c r="AS91" s="135"/>
      <c r="AT91" s="86"/>
      <c r="AU91" s="56"/>
      <c r="AV91" s="56"/>
      <c r="AW91" s="56"/>
      <c r="AX91" s="56"/>
      <c r="AY91" s="56"/>
      <c r="AZ91" s="56"/>
      <c r="BA91" s="56"/>
      <c r="BB91" s="56"/>
      <c r="BC91" s="56"/>
      <c r="BD91" s="56"/>
      <c r="BE91" s="56"/>
      <c r="BF91" s="56"/>
      <c r="BG91" s="56"/>
      <c r="BH91" s="56"/>
      <c r="BI91" s="87"/>
      <c r="BJ91" s="242"/>
      <c r="BK91" s="243"/>
      <c r="BL91" s="201"/>
      <c r="BM91" s="201"/>
      <c r="BN91" s="202"/>
      <c r="BO91" s="209"/>
    </row>
    <row r="92" spans="1:67" ht="80.25" customHeight="1" x14ac:dyDescent="0.25">
      <c r="A92">
        <v>2</v>
      </c>
      <c r="B92" s="1">
        <v>3</v>
      </c>
      <c r="C92" s="18"/>
      <c r="D92" s="334" t="str">
        <f t="shared" si="4"/>
        <v>2.3..</v>
      </c>
      <c r="E92" s="334" t="s">
        <v>200</v>
      </c>
      <c r="F92" s="276" t="s">
        <v>110</v>
      </c>
      <c r="G92" s="273"/>
      <c r="H92" s="273" t="s">
        <v>201</v>
      </c>
      <c r="I92" s="273"/>
      <c r="J92" s="80"/>
      <c r="K92" s="80"/>
      <c r="L92" s="190"/>
      <c r="M92" s="171"/>
      <c r="N92" s="20"/>
      <c r="O92" s="1"/>
      <c r="P92" s="1"/>
      <c r="Q92" s="1"/>
      <c r="R92" s="1"/>
      <c r="S92" s="1"/>
      <c r="T92" s="1"/>
      <c r="U92" s="1"/>
      <c r="V92" s="1"/>
      <c r="W92" s="8"/>
      <c r="X92" s="8"/>
      <c r="Y92" s="8"/>
      <c r="Z92" s="8"/>
      <c r="AA92" s="62"/>
      <c r="AB92" s="62"/>
      <c r="AC92" s="85"/>
      <c r="AD92" s="88"/>
      <c r="AE92" s="62"/>
      <c r="AF92" s="62"/>
      <c r="AG92" s="62"/>
      <c r="AH92" s="62"/>
      <c r="AI92" s="62"/>
      <c r="AJ92" s="62"/>
      <c r="AK92" s="62"/>
      <c r="AL92" s="62"/>
      <c r="AM92" s="62"/>
      <c r="AN92" s="62"/>
      <c r="AO92" s="62"/>
      <c r="AP92" s="62"/>
      <c r="AQ92" s="62"/>
      <c r="AR92" s="62"/>
      <c r="AS92" s="85"/>
      <c r="AT92" s="88"/>
      <c r="AU92" s="62"/>
      <c r="AV92" s="62"/>
      <c r="AW92" s="62"/>
      <c r="AX92" s="1"/>
      <c r="AY92" s="1"/>
      <c r="AZ92" s="1"/>
      <c r="BA92" s="1"/>
      <c r="BB92" s="1"/>
      <c r="BC92" s="1"/>
      <c r="BD92" s="1"/>
      <c r="BE92" s="1"/>
      <c r="BF92" s="1"/>
      <c r="BG92" s="1"/>
      <c r="BH92" s="1"/>
      <c r="BI92" s="21"/>
      <c r="BJ92" s="242" t="s">
        <v>202</v>
      </c>
      <c r="BK92" s="243" t="s">
        <v>203</v>
      </c>
      <c r="BL92" s="201" t="s">
        <v>204</v>
      </c>
      <c r="BM92" s="201"/>
      <c r="BN92" s="202"/>
      <c r="BO92" s="209"/>
    </row>
    <row r="93" spans="1:67" ht="15.75" customHeight="1" x14ac:dyDescent="0.25">
      <c r="B93" s="1"/>
      <c r="C93" s="18"/>
      <c r="D93" s="334"/>
      <c r="E93" s="334"/>
      <c r="F93" s="276"/>
      <c r="G93" s="273"/>
      <c r="H93" s="273"/>
      <c r="I93" s="273"/>
      <c r="J93" s="82">
        <v>0.75</v>
      </c>
      <c r="K93" s="82"/>
      <c r="L93" s="192"/>
      <c r="M93" s="172"/>
      <c r="N93" s="20"/>
      <c r="O93" s="1"/>
      <c r="P93" s="1"/>
      <c r="Q93" s="1"/>
      <c r="R93" s="1"/>
      <c r="S93" s="1"/>
      <c r="T93" s="1"/>
      <c r="U93" s="1"/>
      <c r="V93" s="1"/>
      <c r="W93" s="16"/>
      <c r="X93" s="16"/>
      <c r="Y93" s="16"/>
      <c r="Z93" s="16"/>
      <c r="AA93" s="1"/>
      <c r="AB93" s="1"/>
      <c r="AC93" s="21"/>
      <c r="AD93" s="20"/>
      <c r="AE93" s="1"/>
      <c r="AF93" s="1"/>
      <c r="AG93" s="1"/>
      <c r="AH93" s="1"/>
      <c r="AI93" s="1"/>
      <c r="AJ93" s="1"/>
      <c r="AK93" s="1"/>
      <c r="AL93" s="1"/>
      <c r="AM93" s="1"/>
      <c r="AN93" s="1"/>
      <c r="AO93" s="1"/>
      <c r="AP93" s="1"/>
      <c r="AQ93" s="1"/>
      <c r="AR93" s="1"/>
      <c r="AS93" s="21"/>
      <c r="AT93" s="20"/>
      <c r="AU93" s="1"/>
      <c r="AV93" s="1"/>
      <c r="AW93" s="1"/>
      <c r="AX93" s="1"/>
      <c r="AY93" s="1"/>
      <c r="AZ93" s="1"/>
      <c r="BA93" s="1"/>
      <c r="BB93" s="1"/>
      <c r="BC93" s="1"/>
      <c r="BD93" s="1"/>
      <c r="BE93" s="1"/>
      <c r="BF93" s="1"/>
      <c r="BG93" s="1"/>
      <c r="BH93" s="1"/>
      <c r="BI93" s="21"/>
      <c r="BJ93" s="242"/>
      <c r="BK93" s="243"/>
      <c r="BL93" s="201"/>
      <c r="BM93" s="201"/>
      <c r="BN93" s="202"/>
      <c r="BO93" s="209"/>
    </row>
    <row r="94" spans="1:67" ht="75" x14ac:dyDescent="0.25">
      <c r="A94">
        <v>2</v>
      </c>
      <c r="B94" s="1">
        <v>3</v>
      </c>
      <c r="C94" s="18">
        <v>8</v>
      </c>
      <c r="D94" s="319" t="str">
        <f t="shared" si="4"/>
        <v>2.3.8.</v>
      </c>
      <c r="E94" s="273" t="s">
        <v>205</v>
      </c>
      <c r="F94" s="276" t="s">
        <v>110</v>
      </c>
      <c r="G94" s="273" t="s">
        <v>37</v>
      </c>
      <c r="H94" s="273" t="s">
        <v>206</v>
      </c>
      <c r="I94" s="273"/>
      <c r="J94" s="80"/>
      <c r="K94" s="80"/>
      <c r="L94" s="190"/>
      <c r="M94" s="171"/>
      <c r="N94" s="20"/>
      <c r="O94" s="1"/>
      <c r="P94" s="1"/>
      <c r="Q94" s="1"/>
      <c r="R94" s="1"/>
      <c r="S94" s="1"/>
      <c r="T94" s="1"/>
      <c r="U94" s="1"/>
      <c r="V94" s="8"/>
      <c r="W94" s="8"/>
      <c r="X94" s="8"/>
      <c r="Y94" s="8"/>
      <c r="Z94" s="8"/>
      <c r="AA94" s="8"/>
      <c r="AB94" s="8"/>
      <c r="AC94" s="23"/>
      <c r="AD94" s="26"/>
      <c r="AE94" s="8"/>
      <c r="AF94" s="8"/>
      <c r="AG94" s="8"/>
      <c r="AH94" s="8"/>
      <c r="AI94" s="8"/>
      <c r="AJ94" s="8"/>
      <c r="AK94" s="8"/>
      <c r="AL94" s="8"/>
      <c r="AM94" s="8"/>
      <c r="AN94" s="8"/>
      <c r="AO94" s="8"/>
      <c r="AP94" s="8"/>
      <c r="AQ94" s="8"/>
      <c r="AR94" s="8"/>
      <c r="AS94" s="23"/>
      <c r="AT94" s="26"/>
      <c r="AU94" s="8"/>
      <c r="AV94" s="8"/>
      <c r="AW94" s="8"/>
      <c r="AX94" s="8"/>
      <c r="AY94" s="8"/>
      <c r="AZ94" s="8"/>
      <c r="BA94" s="8"/>
      <c r="BB94" s="8"/>
      <c r="BC94" s="8"/>
      <c r="BD94" s="8"/>
      <c r="BE94" s="8"/>
      <c r="BF94" s="8"/>
      <c r="BG94" s="1"/>
      <c r="BH94" s="1"/>
      <c r="BI94" s="21"/>
      <c r="BJ94" s="242"/>
      <c r="BK94" s="243" t="s">
        <v>207</v>
      </c>
      <c r="BL94" s="201"/>
      <c r="BM94" s="201"/>
      <c r="BN94" s="202"/>
      <c r="BO94" s="209" t="s">
        <v>357</v>
      </c>
    </row>
    <row r="95" spans="1:67" ht="15.75" customHeight="1" x14ac:dyDescent="0.25">
      <c r="B95" s="1"/>
      <c r="C95" s="18"/>
      <c r="D95" s="319"/>
      <c r="E95" s="273"/>
      <c r="F95" s="276"/>
      <c r="G95" s="273"/>
      <c r="H95" s="273"/>
      <c r="I95" s="273"/>
      <c r="J95" s="82">
        <v>0.75</v>
      </c>
      <c r="K95" s="82">
        <v>0.75</v>
      </c>
      <c r="L95" s="192">
        <v>1</v>
      </c>
      <c r="M95" s="172">
        <v>1</v>
      </c>
      <c r="N95" s="20"/>
      <c r="O95" s="1"/>
      <c r="P95" s="1"/>
      <c r="Q95" s="1"/>
      <c r="R95" s="1"/>
      <c r="S95" s="1"/>
      <c r="T95" s="1"/>
      <c r="U95" s="1"/>
      <c r="V95" s="16"/>
      <c r="W95" s="16"/>
      <c r="X95" s="16"/>
      <c r="Y95" s="16"/>
      <c r="Z95" s="16"/>
      <c r="AA95" s="16"/>
      <c r="AB95" s="16"/>
      <c r="AC95" s="76"/>
      <c r="AD95" s="142"/>
      <c r="AE95" s="143"/>
      <c r="AF95" s="143"/>
      <c r="AG95" s="143"/>
      <c r="AH95" s="143"/>
      <c r="AI95" s="143"/>
      <c r="AJ95" s="143"/>
      <c r="AK95" s="143"/>
      <c r="AL95" s="143"/>
      <c r="AM95" s="143"/>
      <c r="AN95" s="143"/>
      <c r="AO95" s="143"/>
      <c r="AP95" s="143"/>
      <c r="AQ95" s="143"/>
      <c r="AR95" s="143"/>
      <c r="AS95" s="144"/>
      <c r="AT95" s="142"/>
      <c r="AU95" s="143"/>
      <c r="AV95" s="143"/>
      <c r="AW95" s="143"/>
      <c r="AX95" s="143"/>
      <c r="AY95" s="143"/>
      <c r="AZ95" s="143"/>
      <c r="BA95" s="143"/>
      <c r="BB95" s="143"/>
      <c r="BC95" s="143"/>
      <c r="BD95" s="143"/>
      <c r="BE95" s="143"/>
      <c r="BF95" s="143"/>
      <c r="BG95" s="1"/>
      <c r="BH95" s="1"/>
      <c r="BI95" s="21"/>
      <c r="BJ95" s="242"/>
      <c r="BK95" s="243"/>
      <c r="BL95" s="201"/>
      <c r="BM95" s="201"/>
      <c r="BN95" s="202"/>
      <c r="BO95" s="209"/>
    </row>
    <row r="96" spans="1:67" ht="156" customHeight="1" x14ac:dyDescent="0.25">
      <c r="A96">
        <v>2</v>
      </c>
      <c r="B96" s="1">
        <v>3</v>
      </c>
      <c r="C96" s="18">
        <v>9</v>
      </c>
      <c r="D96" s="319" t="str">
        <f t="shared" si="4"/>
        <v>2.3.9.</v>
      </c>
      <c r="E96" s="273" t="s">
        <v>208</v>
      </c>
      <c r="F96" s="276" t="s">
        <v>209</v>
      </c>
      <c r="G96" s="273"/>
      <c r="H96" s="273" t="s">
        <v>210</v>
      </c>
      <c r="I96" s="273"/>
      <c r="J96" s="80"/>
      <c r="K96" s="80"/>
      <c r="L96" s="190"/>
      <c r="M96" s="171"/>
      <c r="N96" s="20"/>
      <c r="O96" s="1"/>
      <c r="P96" s="1"/>
      <c r="Q96" s="1"/>
      <c r="R96" s="1"/>
      <c r="S96" s="1"/>
      <c r="T96" s="8"/>
      <c r="U96" s="1"/>
      <c r="V96" s="1"/>
      <c r="W96" s="1"/>
      <c r="X96" s="8"/>
      <c r="Y96" s="1"/>
      <c r="Z96" s="1"/>
      <c r="AA96" s="1"/>
      <c r="AB96" s="8"/>
      <c r="AC96" s="21"/>
      <c r="AD96" s="20"/>
      <c r="AE96" s="1"/>
      <c r="AF96" s="8"/>
      <c r="AG96" s="1"/>
      <c r="AH96" s="1"/>
      <c r="AI96" s="1"/>
      <c r="AJ96" s="8"/>
      <c r="AK96" s="1"/>
      <c r="AL96" s="10"/>
      <c r="AM96" s="10"/>
      <c r="AN96" s="8"/>
      <c r="AO96" s="10"/>
      <c r="AP96" s="1"/>
      <c r="AQ96" s="1"/>
      <c r="AR96" s="8"/>
      <c r="AS96" s="21"/>
      <c r="AT96" s="20"/>
      <c r="AU96" s="1"/>
      <c r="AV96" s="8"/>
      <c r="AW96" s="1"/>
      <c r="AX96" s="1"/>
      <c r="AY96" s="1"/>
      <c r="AZ96" s="8"/>
      <c r="BA96" s="1"/>
      <c r="BB96" s="1"/>
      <c r="BC96" s="1"/>
      <c r="BD96" s="8"/>
      <c r="BE96" s="1"/>
      <c r="BF96" s="1"/>
      <c r="BG96" s="1"/>
      <c r="BH96" s="8"/>
      <c r="BI96" s="24"/>
      <c r="BJ96" s="242"/>
      <c r="BK96" s="243" t="s">
        <v>211</v>
      </c>
      <c r="BL96" s="206" t="s">
        <v>212</v>
      </c>
      <c r="BM96" s="201"/>
      <c r="BN96" s="202"/>
      <c r="BO96" s="209"/>
    </row>
    <row r="97" spans="1:67" ht="15.75" customHeight="1" x14ac:dyDescent="0.25">
      <c r="B97" s="1"/>
      <c r="C97" s="18"/>
      <c r="D97" s="319"/>
      <c r="E97" s="273"/>
      <c r="F97" s="276"/>
      <c r="G97" s="273"/>
      <c r="H97" s="273"/>
      <c r="I97" s="273"/>
      <c r="J97" s="82">
        <v>0.75</v>
      </c>
      <c r="K97" s="82">
        <v>0.75</v>
      </c>
      <c r="L97" s="192">
        <v>1</v>
      </c>
      <c r="M97" s="172">
        <v>1</v>
      </c>
      <c r="N97" s="20"/>
      <c r="O97" s="1"/>
      <c r="P97" s="1"/>
      <c r="Q97" s="1"/>
      <c r="R97" s="1"/>
      <c r="S97" s="1"/>
      <c r="T97" s="16"/>
      <c r="U97" s="1"/>
      <c r="V97" s="1"/>
      <c r="W97" s="1"/>
      <c r="X97" s="16"/>
      <c r="Y97" s="1"/>
      <c r="Z97" s="1"/>
      <c r="AA97" s="1"/>
      <c r="AB97" s="16"/>
      <c r="AC97" s="21"/>
      <c r="AD97" s="20"/>
      <c r="AE97" s="1"/>
      <c r="AF97" s="129"/>
      <c r="AG97" s="1"/>
      <c r="AH97" s="1"/>
      <c r="AI97" s="1"/>
      <c r="AJ97" s="129"/>
      <c r="AK97" s="1"/>
      <c r="AL97" s="1"/>
      <c r="AM97" s="1"/>
      <c r="AN97" s="129"/>
      <c r="AO97" s="1"/>
      <c r="AP97" s="1"/>
      <c r="AQ97" s="1"/>
      <c r="AR97" s="129"/>
      <c r="AS97" s="21"/>
      <c r="AT97" s="20"/>
      <c r="AU97" s="1"/>
      <c r="AV97" s="1"/>
      <c r="AW97" s="1"/>
      <c r="AX97" s="1"/>
      <c r="AY97" s="1"/>
      <c r="AZ97" s="1"/>
      <c r="BA97" s="1"/>
      <c r="BB97" s="1"/>
      <c r="BC97" s="1"/>
      <c r="BD97" s="1"/>
      <c r="BE97" s="1"/>
      <c r="BF97" s="1"/>
      <c r="BG97" s="1"/>
      <c r="BH97" s="1"/>
      <c r="BI97" s="21"/>
      <c r="BJ97" s="242"/>
      <c r="BK97" s="243"/>
      <c r="BL97" s="201"/>
      <c r="BM97" s="201"/>
      <c r="BN97" s="202"/>
      <c r="BO97" s="209"/>
    </row>
    <row r="98" spans="1:67" ht="187.5" customHeight="1" x14ac:dyDescent="0.25">
      <c r="A98">
        <v>2</v>
      </c>
      <c r="B98" s="1">
        <v>3</v>
      </c>
      <c r="C98" s="18">
        <v>10</v>
      </c>
      <c r="D98" s="319" t="str">
        <f t="shared" ref="D98:D118" si="5">CONCATENATE(A98,".",B98,".",C98,".")</f>
        <v>2.3.10.</v>
      </c>
      <c r="E98" s="273" t="s">
        <v>213</v>
      </c>
      <c r="F98" s="276" t="s">
        <v>214</v>
      </c>
      <c r="G98" s="273" t="s">
        <v>215</v>
      </c>
      <c r="H98" s="273" t="s">
        <v>216</v>
      </c>
      <c r="I98" s="273"/>
      <c r="J98" s="80"/>
      <c r="K98" s="80"/>
      <c r="L98" s="190"/>
      <c r="M98" s="171"/>
      <c r="N98" s="20"/>
      <c r="O98" s="1"/>
      <c r="P98" s="1"/>
      <c r="Q98" s="1"/>
      <c r="R98" s="1"/>
      <c r="S98" s="1"/>
      <c r="T98" s="1"/>
      <c r="U98" s="1"/>
      <c r="V98" s="1"/>
      <c r="W98" s="1"/>
      <c r="X98" s="1"/>
      <c r="Y98" s="1"/>
      <c r="Z98" s="8"/>
      <c r="AA98" s="8"/>
      <c r="AB98" s="8"/>
      <c r="AC98" s="23"/>
      <c r="AD98" s="26"/>
      <c r="AE98" s="8"/>
      <c r="AF98" s="8"/>
      <c r="AG98" s="8"/>
      <c r="AH98" s="62"/>
      <c r="AI98" s="62"/>
      <c r="AJ98" s="62"/>
      <c r="AK98" s="62"/>
      <c r="AL98" s="62"/>
      <c r="AM98" s="62"/>
      <c r="AN98" s="62"/>
      <c r="AO98" s="62"/>
      <c r="AP98" s="62"/>
      <c r="AQ98" s="62"/>
      <c r="AR98" s="62"/>
      <c r="AS98" s="21"/>
      <c r="AT98" s="20"/>
      <c r="AU98" s="1"/>
      <c r="AV98" s="1"/>
      <c r="AW98" s="1"/>
      <c r="AX98" s="1"/>
      <c r="AY98" s="1"/>
      <c r="AZ98" s="1"/>
      <c r="BA98" s="1"/>
      <c r="BB98" s="1"/>
      <c r="BC98" s="1"/>
      <c r="BD98" s="1"/>
      <c r="BE98" s="1"/>
      <c r="BF98" s="1"/>
      <c r="BG98" s="1"/>
      <c r="BH98" s="1"/>
      <c r="BI98" s="21"/>
      <c r="BJ98" s="242"/>
      <c r="BK98" s="243" t="s">
        <v>217</v>
      </c>
      <c r="BL98" s="206" t="s">
        <v>218</v>
      </c>
      <c r="BM98" s="201"/>
      <c r="BN98" s="202"/>
      <c r="BO98" s="209"/>
    </row>
    <row r="99" spans="1:67" ht="15.75" customHeight="1" x14ac:dyDescent="0.25">
      <c r="B99" s="1"/>
      <c r="C99" s="18"/>
      <c r="D99" s="319"/>
      <c r="E99" s="273"/>
      <c r="F99" s="276"/>
      <c r="G99" s="273"/>
      <c r="H99" s="273"/>
      <c r="I99" s="273"/>
      <c r="J99" s="82">
        <v>0.75</v>
      </c>
      <c r="K99" s="82">
        <v>0.75</v>
      </c>
      <c r="L99" s="192">
        <v>1</v>
      </c>
      <c r="M99" s="172">
        <v>1</v>
      </c>
      <c r="N99" s="20"/>
      <c r="O99" s="1"/>
      <c r="P99" s="1"/>
      <c r="Q99" s="1"/>
      <c r="R99" s="1"/>
      <c r="S99" s="1"/>
      <c r="T99" s="1"/>
      <c r="U99" s="1"/>
      <c r="V99" s="1"/>
      <c r="W99" s="1"/>
      <c r="X99" s="1"/>
      <c r="Y99" s="1"/>
      <c r="Z99" s="16"/>
      <c r="AA99" s="16"/>
      <c r="AB99" s="16"/>
      <c r="AC99" s="76"/>
      <c r="AD99" s="128"/>
      <c r="AE99" s="129"/>
      <c r="AF99" s="129"/>
      <c r="AG99" s="129"/>
      <c r="AH99" s="1"/>
      <c r="AI99" s="1"/>
      <c r="AJ99" s="1"/>
      <c r="AK99" s="1"/>
      <c r="AL99" s="1"/>
      <c r="AM99" s="1"/>
      <c r="AN99" s="1"/>
      <c r="AO99" s="1"/>
      <c r="AP99" s="1"/>
      <c r="AQ99" s="1"/>
      <c r="AR99" s="1"/>
      <c r="AS99" s="21"/>
      <c r="AT99" s="20"/>
      <c r="AU99" s="1"/>
      <c r="AV99" s="1"/>
      <c r="AW99" s="1"/>
      <c r="AX99" s="1"/>
      <c r="AY99" s="1"/>
      <c r="AZ99" s="1"/>
      <c r="BA99" s="1"/>
      <c r="BB99" s="1"/>
      <c r="BC99" s="1"/>
      <c r="BD99" s="1"/>
      <c r="BE99" s="1"/>
      <c r="BF99" s="1"/>
      <c r="BG99" s="1"/>
      <c r="BH99" s="1"/>
      <c r="BI99" s="21"/>
      <c r="BJ99" s="242"/>
      <c r="BK99" s="243"/>
      <c r="BL99" s="201"/>
      <c r="BM99" s="201"/>
      <c r="BN99" s="202"/>
      <c r="BO99" s="209"/>
    </row>
    <row r="100" spans="1:67" ht="127.5" customHeight="1" x14ac:dyDescent="0.25">
      <c r="A100">
        <v>2</v>
      </c>
      <c r="B100" s="1">
        <v>3</v>
      </c>
      <c r="C100" s="18">
        <v>11</v>
      </c>
      <c r="D100" s="319" t="str">
        <f t="shared" si="5"/>
        <v>2.3.11.</v>
      </c>
      <c r="E100" s="273" t="s">
        <v>219</v>
      </c>
      <c r="F100" s="276" t="s">
        <v>220</v>
      </c>
      <c r="G100" s="273" t="s">
        <v>221</v>
      </c>
      <c r="H100" s="273" t="s">
        <v>222</v>
      </c>
      <c r="I100" s="273"/>
      <c r="J100" s="80"/>
      <c r="K100" s="80"/>
      <c r="L100" s="190"/>
      <c r="M100" s="171"/>
      <c r="N100" s="20"/>
      <c r="O100" s="1"/>
      <c r="P100" s="1"/>
      <c r="Q100" s="1"/>
      <c r="R100" s="1"/>
      <c r="S100" s="1"/>
      <c r="T100" s="1"/>
      <c r="U100" s="1"/>
      <c r="V100" s="1"/>
      <c r="W100" s="1"/>
      <c r="X100" s="8"/>
      <c r="Y100" s="8"/>
      <c r="Z100" s="8"/>
      <c r="AA100" s="8"/>
      <c r="AB100" s="62"/>
      <c r="AC100" s="85"/>
      <c r="AD100" s="88"/>
      <c r="AE100" s="62"/>
      <c r="AF100" s="62"/>
      <c r="AG100" s="62"/>
      <c r="AH100" s="62"/>
      <c r="AI100" s="62"/>
      <c r="AJ100" s="62"/>
      <c r="AK100" s="62"/>
      <c r="AL100" s="62"/>
      <c r="AM100" s="62"/>
      <c r="AN100" s="62"/>
      <c r="AO100" s="62"/>
      <c r="AP100" s="62"/>
      <c r="AQ100" s="62"/>
      <c r="AR100" s="62"/>
      <c r="AS100" s="21"/>
      <c r="AT100" s="20"/>
      <c r="AU100" s="1"/>
      <c r="AV100" s="1"/>
      <c r="AW100" s="1"/>
      <c r="AX100" s="1"/>
      <c r="AY100" s="1"/>
      <c r="AZ100" s="1"/>
      <c r="BA100" s="1"/>
      <c r="BB100" s="1"/>
      <c r="BC100" s="1"/>
      <c r="BD100" s="1"/>
      <c r="BE100" s="1"/>
      <c r="BF100" s="1"/>
      <c r="BG100" s="1"/>
      <c r="BH100" s="1"/>
      <c r="BI100" s="21"/>
      <c r="BJ100" s="242" t="s">
        <v>223</v>
      </c>
      <c r="BK100" s="206" t="s">
        <v>224</v>
      </c>
      <c r="BL100" s="206" t="s">
        <v>225</v>
      </c>
      <c r="BM100" s="201"/>
      <c r="BN100" s="202"/>
      <c r="BO100" s="209"/>
    </row>
    <row r="101" spans="1:67" ht="15.75" customHeight="1" x14ac:dyDescent="0.25">
      <c r="B101" s="1"/>
      <c r="C101" s="18"/>
      <c r="D101" s="319"/>
      <c r="E101" s="273"/>
      <c r="F101" s="276"/>
      <c r="G101" s="273"/>
      <c r="H101" s="273"/>
      <c r="I101" s="273"/>
      <c r="J101" s="82">
        <v>0.75</v>
      </c>
      <c r="K101" s="82">
        <v>1</v>
      </c>
      <c r="L101" s="192"/>
      <c r="M101" s="172">
        <v>1</v>
      </c>
      <c r="N101" s="20"/>
      <c r="O101" s="1"/>
      <c r="P101" s="1"/>
      <c r="Q101" s="1"/>
      <c r="R101" s="1"/>
      <c r="S101" s="1"/>
      <c r="T101" s="1"/>
      <c r="U101" s="1"/>
      <c r="V101" s="1"/>
      <c r="W101" s="1"/>
      <c r="X101" s="16"/>
      <c r="Y101" s="16"/>
      <c r="Z101" s="16"/>
      <c r="AA101" s="16"/>
      <c r="AB101" s="16"/>
      <c r="AC101" s="76"/>
      <c r="AD101" s="128"/>
      <c r="AE101" s="129"/>
      <c r="AF101" s="129"/>
      <c r="AG101" s="129"/>
      <c r="AH101" s="129"/>
      <c r="AI101" s="129"/>
      <c r="AJ101" s="129"/>
      <c r="AK101" s="129"/>
      <c r="AL101" s="129"/>
      <c r="AM101" s="129"/>
      <c r="AN101" s="129"/>
      <c r="AO101" s="129"/>
      <c r="AP101" s="129"/>
      <c r="AQ101" s="129"/>
      <c r="AR101" s="129"/>
      <c r="AS101" s="21"/>
      <c r="AT101" s="20"/>
      <c r="AU101" s="1"/>
      <c r="AV101" s="1"/>
      <c r="AW101" s="1"/>
      <c r="AX101" s="1"/>
      <c r="AY101" s="1"/>
      <c r="AZ101" s="1"/>
      <c r="BA101" s="1"/>
      <c r="BB101" s="1"/>
      <c r="BC101" s="1"/>
      <c r="BD101" s="1"/>
      <c r="BE101" s="1"/>
      <c r="BF101" s="1"/>
      <c r="BG101" s="1"/>
      <c r="BH101" s="1"/>
      <c r="BI101" s="21"/>
      <c r="BJ101" s="242"/>
      <c r="BK101" s="206"/>
      <c r="BL101" s="201"/>
      <c r="BM101" s="201"/>
      <c r="BN101" s="202"/>
      <c r="BO101" s="209"/>
    </row>
    <row r="102" spans="1:67" ht="147.75" customHeight="1" x14ac:dyDescent="0.25">
      <c r="A102">
        <v>2</v>
      </c>
      <c r="B102" s="1">
        <v>3</v>
      </c>
      <c r="C102" s="18">
        <v>12</v>
      </c>
      <c r="D102" s="319" t="str">
        <f t="shared" si="5"/>
        <v>2.3.12.</v>
      </c>
      <c r="E102" s="335" t="s">
        <v>226</v>
      </c>
      <c r="F102" s="276" t="s">
        <v>110</v>
      </c>
      <c r="G102" s="273" t="s">
        <v>37</v>
      </c>
      <c r="H102" s="273" t="s">
        <v>227</v>
      </c>
      <c r="I102" s="273" t="s">
        <v>228</v>
      </c>
      <c r="J102" s="80"/>
      <c r="K102" s="80"/>
      <c r="L102" s="190"/>
      <c r="M102" s="171"/>
      <c r="N102" s="20"/>
      <c r="O102" s="1"/>
      <c r="P102" s="1"/>
      <c r="Q102" s="1"/>
      <c r="R102" s="1"/>
      <c r="S102" s="1"/>
      <c r="T102" s="1"/>
      <c r="U102" s="1"/>
      <c r="V102" s="1"/>
      <c r="W102" s="1"/>
      <c r="X102" s="1"/>
      <c r="Y102" s="1"/>
      <c r="Z102" s="1"/>
      <c r="AA102" s="1"/>
      <c r="AB102" s="1"/>
      <c r="AC102" s="21"/>
      <c r="AD102" s="20"/>
      <c r="AE102" s="1"/>
      <c r="AF102" s="1"/>
      <c r="AG102" s="1"/>
      <c r="AH102" s="1"/>
      <c r="AI102" s="1"/>
      <c r="AJ102" s="1"/>
      <c r="AK102" s="8"/>
      <c r="AL102" s="8"/>
      <c r="AM102" s="1"/>
      <c r="AN102" s="1"/>
      <c r="AO102" s="1"/>
      <c r="AP102" s="1"/>
      <c r="AQ102" s="1"/>
      <c r="AR102" s="1"/>
      <c r="AS102" s="21"/>
      <c r="AT102" s="20"/>
      <c r="AU102" s="140"/>
      <c r="AV102" s="140"/>
      <c r="AW102" s="8"/>
      <c r="AX102" s="8"/>
      <c r="AY102" s="1"/>
      <c r="AZ102" s="1"/>
      <c r="BA102" s="1"/>
      <c r="BB102" s="1"/>
      <c r="BC102" s="1"/>
      <c r="BD102" s="1"/>
      <c r="BE102" s="1"/>
      <c r="BF102" s="1"/>
      <c r="BG102" s="1"/>
      <c r="BH102" s="1"/>
      <c r="BI102" s="21"/>
      <c r="BJ102" s="242"/>
      <c r="BK102" s="243"/>
      <c r="BL102" s="201"/>
      <c r="BM102" s="201"/>
      <c r="BN102" s="202"/>
      <c r="BO102" s="209"/>
    </row>
    <row r="103" spans="1:67" ht="15.75" customHeight="1" x14ac:dyDescent="0.25">
      <c r="B103" s="1"/>
      <c r="C103" s="18"/>
      <c r="D103" s="319"/>
      <c r="E103" s="335"/>
      <c r="F103" s="276"/>
      <c r="G103" s="273"/>
      <c r="H103" s="273"/>
      <c r="I103" s="273"/>
      <c r="J103" s="81"/>
      <c r="K103" s="82">
        <v>0.2</v>
      </c>
      <c r="L103" s="192">
        <v>0.2</v>
      </c>
      <c r="M103" s="172">
        <v>0.2</v>
      </c>
      <c r="N103" s="20"/>
      <c r="O103" s="1"/>
      <c r="P103" s="1"/>
      <c r="Q103" s="1"/>
      <c r="R103" s="1"/>
      <c r="S103" s="1"/>
      <c r="T103" s="1"/>
      <c r="U103" s="1"/>
      <c r="V103" s="1"/>
      <c r="W103" s="1"/>
      <c r="X103" s="1"/>
      <c r="Y103" s="1"/>
      <c r="Z103" s="1"/>
      <c r="AA103" s="1"/>
      <c r="AB103" s="1"/>
      <c r="AC103" s="21"/>
      <c r="AD103" s="20"/>
      <c r="AE103" s="1"/>
      <c r="AF103" s="1"/>
      <c r="AG103" s="1"/>
      <c r="AH103" s="1"/>
      <c r="AI103" s="1"/>
      <c r="AJ103" s="1"/>
      <c r="AK103" s="1"/>
      <c r="AL103" s="1"/>
      <c r="AM103" s="1"/>
      <c r="AN103" s="1"/>
      <c r="AO103" s="1"/>
      <c r="AP103" s="1"/>
      <c r="AQ103" s="1"/>
      <c r="AR103" s="1"/>
      <c r="AS103" s="21"/>
      <c r="AT103" s="20"/>
      <c r="AU103" s="1"/>
      <c r="AV103" s="1"/>
      <c r="AW103" s="1"/>
      <c r="AX103" s="1"/>
      <c r="AY103" s="1"/>
      <c r="AZ103" s="1"/>
      <c r="BA103" s="1"/>
      <c r="BB103" s="1"/>
      <c r="BC103" s="1"/>
      <c r="BD103" s="1"/>
      <c r="BE103" s="1"/>
      <c r="BF103" s="1"/>
      <c r="BG103" s="1"/>
      <c r="BH103" s="1"/>
      <c r="BI103" s="21"/>
      <c r="BJ103" s="242"/>
      <c r="BK103" s="243"/>
      <c r="BL103" s="201"/>
      <c r="BM103" s="201"/>
      <c r="BN103" s="202"/>
      <c r="BO103" s="209"/>
    </row>
    <row r="104" spans="1:67" ht="103.5" customHeight="1" x14ac:dyDescent="0.25">
      <c r="A104">
        <v>2</v>
      </c>
      <c r="B104" s="1">
        <v>3</v>
      </c>
      <c r="C104" s="18">
        <v>13</v>
      </c>
      <c r="D104" s="319" t="str">
        <f t="shared" ref="D104:D116" si="6">CONCATENATE(A104,".",B104,".",C104,".")</f>
        <v>2.3.13.</v>
      </c>
      <c r="E104" s="336" t="s">
        <v>229</v>
      </c>
      <c r="F104" s="336" t="s">
        <v>230</v>
      </c>
      <c r="G104" s="337" t="s">
        <v>150</v>
      </c>
      <c r="H104" s="336" t="s">
        <v>231</v>
      </c>
      <c r="I104" s="273" t="s">
        <v>232</v>
      </c>
      <c r="J104" s="80"/>
      <c r="K104" s="80"/>
      <c r="L104" s="190"/>
      <c r="M104" s="171"/>
      <c r="N104" s="20"/>
      <c r="O104" s="1"/>
      <c r="P104" s="1"/>
      <c r="Q104" s="1"/>
      <c r="R104" s="1"/>
      <c r="S104" s="1"/>
      <c r="T104" s="1"/>
      <c r="U104" s="1"/>
      <c r="V104" s="10"/>
      <c r="W104" s="10"/>
      <c r="X104" s="10"/>
      <c r="Y104" s="1"/>
      <c r="Z104" s="8"/>
      <c r="AA104" s="8"/>
      <c r="AB104" s="8"/>
      <c r="AC104" s="23"/>
      <c r="AD104" s="20"/>
      <c r="AE104" s="1"/>
      <c r="AF104" s="1"/>
      <c r="AG104" s="1"/>
      <c r="AH104" s="1"/>
      <c r="AI104" s="1"/>
      <c r="AJ104" s="1"/>
      <c r="AK104" s="1"/>
      <c r="AL104" s="1"/>
      <c r="AM104" s="1"/>
      <c r="AN104" s="1"/>
      <c r="AO104" s="1"/>
      <c r="AP104" s="1"/>
      <c r="AQ104" s="1"/>
      <c r="AR104" s="1"/>
      <c r="AS104" s="21"/>
      <c r="AT104" s="20"/>
      <c r="AU104" s="1"/>
      <c r="AV104" s="1"/>
      <c r="AW104" s="1"/>
      <c r="AX104" s="1"/>
      <c r="AY104" s="1"/>
      <c r="AZ104" s="1"/>
      <c r="BA104" s="1"/>
      <c r="BB104" s="1"/>
      <c r="BC104" s="1"/>
      <c r="BD104" s="1"/>
      <c r="BE104" s="1"/>
      <c r="BF104" s="1"/>
      <c r="BG104" s="1"/>
      <c r="BH104" s="1"/>
      <c r="BI104" s="21"/>
      <c r="BJ104" s="210"/>
      <c r="BK104" s="206" t="s">
        <v>233</v>
      </c>
      <c r="BL104" s="206" t="s">
        <v>234</v>
      </c>
      <c r="BM104" s="206" t="s">
        <v>235</v>
      </c>
      <c r="BN104" s="202" t="s">
        <v>236</v>
      </c>
      <c r="BO104" s="209"/>
    </row>
    <row r="105" spans="1:67" ht="15.75" customHeight="1" x14ac:dyDescent="0.25">
      <c r="B105" s="1"/>
      <c r="C105" s="18"/>
      <c r="D105" s="319"/>
      <c r="E105" s="336"/>
      <c r="F105" s="336"/>
      <c r="G105" s="337"/>
      <c r="H105" s="336"/>
      <c r="I105" s="273"/>
      <c r="J105" s="82">
        <v>1</v>
      </c>
      <c r="K105" s="82">
        <v>1</v>
      </c>
      <c r="L105" s="192"/>
      <c r="M105" s="172">
        <v>1</v>
      </c>
      <c r="N105" s="20"/>
      <c r="O105" s="1"/>
      <c r="P105" s="1"/>
      <c r="Q105" s="1"/>
      <c r="R105" s="1"/>
      <c r="S105" s="1"/>
      <c r="T105" s="1"/>
      <c r="U105" s="1"/>
      <c r="V105" s="10"/>
      <c r="W105" s="10"/>
      <c r="X105" s="10"/>
      <c r="Y105" s="10"/>
      <c r="Z105" s="16"/>
      <c r="AA105" s="16"/>
      <c r="AB105" s="16"/>
      <c r="AC105" s="76"/>
      <c r="AD105" s="20"/>
      <c r="AE105" s="1"/>
      <c r="AF105" s="1"/>
      <c r="AG105" s="1"/>
      <c r="AH105" s="1"/>
      <c r="AI105" s="1"/>
      <c r="AJ105" s="1"/>
      <c r="AK105" s="1"/>
      <c r="AL105" s="1"/>
      <c r="AM105" s="1"/>
      <c r="AN105" s="1"/>
      <c r="AO105" s="1"/>
      <c r="AP105" s="1"/>
      <c r="AQ105" s="1"/>
      <c r="AR105" s="1"/>
      <c r="AS105" s="21"/>
      <c r="AT105" s="20"/>
      <c r="AU105" s="1"/>
      <c r="AV105" s="1"/>
      <c r="AW105" s="1"/>
      <c r="AX105" s="1"/>
      <c r="AY105" s="1"/>
      <c r="AZ105" s="1"/>
      <c r="BA105" s="1"/>
      <c r="BB105" s="1"/>
      <c r="BC105" s="1"/>
      <c r="BD105" s="1"/>
      <c r="BE105" s="1"/>
      <c r="BF105" s="1"/>
      <c r="BG105" s="1"/>
      <c r="BH105" s="1"/>
      <c r="BI105" s="21"/>
      <c r="BJ105" s="210"/>
      <c r="BK105" s="206"/>
      <c r="BL105" s="201"/>
      <c r="BM105" s="201"/>
      <c r="BN105" s="202"/>
      <c r="BO105" s="209"/>
    </row>
    <row r="106" spans="1:67" ht="102.75" customHeight="1" x14ac:dyDescent="0.25">
      <c r="B106" s="1"/>
      <c r="C106" s="18"/>
      <c r="D106" s="334" t="str">
        <f t="shared" ref="D106" si="7">CONCATENATE(A106,".",B106,".",C106,".")</f>
        <v>...</v>
      </c>
      <c r="E106" s="334" t="s">
        <v>200</v>
      </c>
      <c r="F106" s="336" t="s">
        <v>237</v>
      </c>
      <c r="G106" s="337" t="s">
        <v>150</v>
      </c>
      <c r="H106" s="336" t="s">
        <v>231</v>
      </c>
      <c r="I106" s="273"/>
      <c r="J106" s="80"/>
      <c r="K106" s="80"/>
      <c r="L106" s="190"/>
      <c r="M106" s="171"/>
      <c r="N106" s="20"/>
      <c r="O106" s="1"/>
      <c r="P106" s="1"/>
      <c r="Q106" s="1"/>
      <c r="R106" s="1"/>
      <c r="S106" s="1"/>
      <c r="T106" s="1"/>
      <c r="U106" s="1"/>
      <c r="V106" s="10"/>
      <c r="W106" s="10"/>
      <c r="X106" s="10"/>
      <c r="Y106" s="1"/>
      <c r="Z106" s="8"/>
      <c r="AA106" s="8"/>
      <c r="AB106" s="8"/>
      <c r="AC106" s="23"/>
      <c r="AD106" s="20"/>
      <c r="AE106" s="1"/>
      <c r="AF106" s="1"/>
      <c r="AG106" s="1"/>
      <c r="AH106" s="1"/>
      <c r="AI106" s="1"/>
      <c r="AJ106" s="1"/>
      <c r="AK106" s="1"/>
      <c r="AL106" s="1"/>
      <c r="AM106" s="1"/>
      <c r="AN106" s="1"/>
      <c r="AO106" s="1"/>
      <c r="AP106" s="62"/>
      <c r="AQ106" s="62"/>
      <c r="AR106" s="62"/>
      <c r="AS106" s="85"/>
      <c r="AT106" s="20"/>
      <c r="AU106" s="1"/>
      <c r="AV106" s="1"/>
      <c r="AW106" s="1"/>
      <c r="AX106" s="1"/>
      <c r="AY106" s="1"/>
      <c r="AZ106" s="1"/>
      <c r="BA106" s="1"/>
      <c r="BB106" s="1"/>
      <c r="BC106" s="1"/>
      <c r="BD106" s="1"/>
      <c r="BE106" s="1"/>
      <c r="BF106" s="1"/>
      <c r="BG106" s="1"/>
      <c r="BH106" s="1"/>
      <c r="BI106" s="21"/>
      <c r="BJ106" s="210" t="s">
        <v>238</v>
      </c>
      <c r="BK106" s="206"/>
      <c r="BL106" s="206" t="s">
        <v>239</v>
      </c>
      <c r="BM106" s="206" t="s">
        <v>240</v>
      </c>
      <c r="BN106" s="216" t="s">
        <v>236</v>
      </c>
      <c r="BO106" s="209" t="s">
        <v>359</v>
      </c>
    </row>
    <row r="107" spans="1:67" ht="15.75" customHeight="1" x14ac:dyDescent="0.25">
      <c r="B107" s="1"/>
      <c r="C107" s="18"/>
      <c r="D107" s="334"/>
      <c r="E107" s="334"/>
      <c r="F107" s="336"/>
      <c r="G107" s="337"/>
      <c r="H107" s="336"/>
      <c r="I107" s="273"/>
      <c r="J107" s="82">
        <v>0.2</v>
      </c>
      <c r="K107" s="82">
        <v>1</v>
      </c>
      <c r="L107" s="192"/>
      <c r="M107" s="172"/>
      <c r="N107" s="20"/>
      <c r="O107" s="1"/>
      <c r="P107" s="1"/>
      <c r="Q107" s="1"/>
      <c r="R107" s="1"/>
      <c r="S107" s="1"/>
      <c r="T107" s="1"/>
      <c r="U107" s="1"/>
      <c r="V107" s="10"/>
      <c r="W107" s="10"/>
      <c r="X107" s="10"/>
      <c r="Y107" s="1"/>
      <c r="Z107" s="1"/>
      <c r="AA107" s="1"/>
      <c r="AB107" s="1"/>
      <c r="AC107" s="21"/>
      <c r="AD107" s="20"/>
      <c r="AE107" s="1"/>
      <c r="AF107" s="1"/>
      <c r="AG107" s="1"/>
      <c r="AH107" s="1"/>
      <c r="AI107" s="1"/>
      <c r="AJ107" s="1"/>
      <c r="AK107" s="1"/>
      <c r="AL107" s="1"/>
      <c r="AM107" s="1"/>
      <c r="AN107" s="1"/>
      <c r="AO107" s="1"/>
      <c r="AP107" s="143"/>
      <c r="AQ107" s="143"/>
      <c r="AR107" s="143"/>
      <c r="AS107" s="144"/>
      <c r="AT107" s="20"/>
      <c r="AU107" s="1"/>
      <c r="AV107" s="1"/>
      <c r="AW107" s="1"/>
      <c r="AX107" s="1"/>
      <c r="AY107" s="1"/>
      <c r="AZ107" s="1"/>
      <c r="BA107" s="1"/>
      <c r="BB107" s="1"/>
      <c r="BC107" s="1"/>
      <c r="BD107" s="1"/>
      <c r="BE107" s="1"/>
      <c r="BF107" s="1"/>
      <c r="BG107" s="1"/>
      <c r="BH107" s="1"/>
      <c r="BI107" s="21"/>
      <c r="BJ107" s="210"/>
      <c r="BK107" s="206"/>
      <c r="BL107" s="201"/>
      <c r="BM107" s="201"/>
      <c r="BN107" s="202"/>
      <c r="BO107" s="209"/>
    </row>
    <row r="108" spans="1:67" ht="235.5" customHeight="1" x14ac:dyDescent="0.25">
      <c r="A108">
        <v>2</v>
      </c>
      <c r="B108" s="1">
        <v>3</v>
      </c>
      <c r="C108" s="18">
        <v>14</v>
      </c>
      <c r="D108" s="332" t="str">
        <f t="shared" si="6"/>
        <v>2.3.14.</v>
      </c>
      <c r="E108" s="330" t="s">
        <v>241</v>
      </c>
      <c r="F108" s="276" t="s">
        <v>56</v>
      </c>
      <c r="G108" s="273" t="s">
        <v>110</v>
      </c>
      <c r="H108" s="273" t="s">
        <v>242</v>
      </c>
      <c r="I108" s="273"/>
      <c r="J108" s="80"/>
      <c r="K108" s="80"/>
      <c r="L108" s="190"/>
      <c r="M108" s="171"/>
      <c r="N108" s="20"/>
      <c r="O108" s="1"/>
      <c r="P108" s="1"/>
      <c r="Q108" s="1"/>
      <c r="R108" s="1"/>
      <c r="S108" s="1"/>
      <c r="T108" s="1"/>
      <c r="U108" s="1"/>
      <c r="V108" s="8"/>
      <c r="W108" s="8"/>
      <c r="X108" s="8"/>
      <c r="Y108" s="8"/>
      <c r="Z108" s="1"/>
      <c r="AA108" s="1"/>
      <c r="AB108" s="1"/>
      <c r="AC108" s="21"/>
      <c r="AD108" s="20"/>
      <c r="AE108" s="1"/>
      <c r="AF108" s="1"/>
      <c r="AG108" s="1"/>
      <c r="AH108" s="1"/>
      <c r="AI108" s="1"/>
      <c r="AJ108" s="1"/>
      <c r="AK108" s="1"/>
      <c r="AL108" s="1"/>
      <c r="AM108" s="1"/>
      <c r="AN108" s="1"/>
      <c r="AO108" s="1"/>
      <c r="AP108" s="62"/>
      <c r="AQ108" s="62"/>
      <c r="AR108" s="62"/>
      <c r="AS108" s="85"/>
      <c r="AT108" s="88"/>
      <c r="AU108" s="62"/>
      <c r="AV108" s="62"/>
      <c r="AW108" s="62"/>
      <c r="AX108" s="62"/>
      <c r="AY108" s="62"/>
      <c r="AZ108" s="62"/>
      <c r="BA108" s="62"/>
      <c r="BB108" s="62"/>
      <c r="BC108" s="62"/>
      <c r="BD108" s="62"/>
      <c r="BE108" s="62"/>
      <c r="BF108" s="1"/>
      <c r="BG108" s="1"/>
      <c r="BH108" s="1"/>
      <c r="BI108" s="21"/>
      <c r="BJ108" s="242" t="s">
        <v>243</v>
      </c>
      <c r="BK108" s="243" t="s">
        <v>244</v>
      </c>
      <c r="BL108" s="201"/>
      <c r="BM108" s="201"/>
      <c r="BN108" s="202"/>
      <c r="BO108" s="209"/>
    </row>
    <row r="109" spans="1:67" ht="15.75" customHeight="1" x14ac:dyDescent="0.25">
      <c r="B109" s="1"/>
      <c r="C109" s="18"/>
      <c r="D109" s="333"/>
      <c r="E109" s="331"/>
      <c r="F109" s="276"/>
      <c r="G109" s="273"/>
      <c r="H109" s="273"/>
      <c r="I109" s="273"/>
      <c r="J109" s="82">
        <v>0.2</v>
      </c>
      <c r="K109" s="82">
        <v>0.75</v>
      </c>
      <c r="L109" s="192">
        <v>0.2</v>
      </c>
      <c r="M109" s="172">
        <v>0.2</v>
      </c>
      <c r="N109" s="20"/>
      <c r="O109" s="1"/>
      <c r="P109" s="1"/>
      <c r="Q109" s="1"/>
      <c r="R109" s="1"/>
      <c r="S109" s="1"/>
      <c r="T109" s="1"/>
      <c r="U109" s="1"/>
      <c r="V109" s="1"/>
      <c r="W109" s="1"/>
      <c r="X109" s="1"/>
      <c r="Y109" s="1"/>
      <c r="Z109" s="1"/>
      <c r="AA109" s="1"/>
      <c r="AB109" s="1"/>
      <c r="AC109" s="21"/>
      <c r="AD109" s="20"/>
      <c r="AE109" s="1"/>
      <c r="AF109" s="1"/>
      <c r="AG109" s="1"/>
      <c r="AH109" s="1"/>
      <c r="AI109" s="1"/>
      <c r="AJ109" s="1"/>
      <c r="AK109" s="1"/>
      <c r="AL109" s="1"/>
      <c r="AM109" s="1"/>
      <c r="AN109" s="1"/>
      <c r="AO109" s="1"/>
      <c r="AP109" s="143"/>
      <c r="AQ109" s="143"/>
      <c r="AR109" s="143"/>
      <c r="AS109" s="144"/>
      <c r="AT109" s="20"/>
      <c r="AU109" s="1"/>
      <c r="AV109" s="1"/>
      <c r="AW109" s="1"/>
      <c r="AX109" s="1"/>
      <c r="AY109" s="1"/>
      <c r="AZ109" s="1"/>
      <c r="BA109" s="1"/>
      <c r="BB109" s="1"/>
      <c r="BC109" s="1"/>
      <c r="BD109" s="1"/>
      <c r="BE109" s="1"/>
      <c r="BF109" s="1"/>
      <c r="BG109" s="1"/>
      <c r="BH109" s="1"/>
      <c r="BI109" s="21"/>
      <c r="BJ109" s="242"/>
      <c r="BK109" s="243"/>
      <c r="BL109" s="201"/>
      <c r="BM109" s="201"/>
      <c r="BN109" s="202"/>
      <c r="BO109" s="209"/>
    </row>
    <row r="110" spans="1:67" ht="33" customHeight="1" x14ac:dyDescent="0.25">
      <c r="A110">
        <v>2</v>
      </c>
      <c r="B110" s="1">
        <v>3</v>
      </c>
      <c r="C110" s="18">
        <v>15</v>
      </c>
      <c r="D110" s="319" t="str">
        <f t="shared" si="6"/>
        <v>2.3.15.</v>
      </c>
      <c r="E110" s="273" t="s">
        <v>245</v>
      </c>
      <c r="F110" s="276" t="s">
        <v>110</v>
      </c>
      <c r="G110" s="273"/>
      <c r="H110" s="273" t="s">
        <v>246</v>
      </c>
      <c r="I110" s="273"/>
      <c r="J110" s="80"/>
      <c r="K110" s="80"/>
      <c r="L110" s="190"/>
      <c r="M110" s="171"/>
      <c r="N110" s="20"/>
      <c r="O110" s="1"/>
      <c r="P110" s="1"/>
      <c r="Q110" s="1"/>
      <c r="R110" s="1"/>
      <c r="S110" s="1"/>
      <c r="T110" s="1"/>
      <c r="U110" s="1"/>
      <c r="V110" s="1"/>
      <c r="W110" s="1"/>
      <c r="X110" s="1"/>
      <c r="Y110" s="1"/>
      <c r="Z110" s="1"/>
      <c r="AA110" s="1"/>
      <c r="AB110" s="1"/>
      <c r="AC110" s="21"/>
      <c r="AD110" s="26"/>
      <c r="AE110" s="8"/>
      <c r="AF110" s="8"/>
      <c r="AG110" s="8"/>
      <c r="AH110" s="8"/>
      <c r="AI110" s="8"/>
      <c r="AJ110" s="8"/>
      <c r="AK110" s="8"/>
      <c r="AL110" s="8"/>
      <c r="AM110" s="8"/>
      <c r="AN110" s="8"/>
      <c r="AO110" s="8"/>
      <c r="AP110" s="8"/>
      <c r="AQ110" s="8"/>
      <c r="AR110" s="8"/>
      <c r="AS110" s="23"/>
      <c r="AT110" s="20"/>
      <c r="AU110" s="1"/>
      <c r="AV110" s="1"/>
      <c r="AW110" s="1"/>
      <c r="AX110" s="1"/>
      <c r="AY110" s="1"/>
      <c r="AZ110" s="1"/>
      <c r="BA110" s="1"/>
      <c r="BB110" s="1"/>
      <c r="BC110" s="1"/>
      <c r="BD110" s="1"/>
      <c r="BE110" s="1"/>
      <c r="BF110" s="1"/>
      <c r="BG110" s="1"/>
      <c r="BH110" s="1"/>
      <c r="BI110" s="21"/>
      <c r="BJ110" s="242"/>
      <c r="BK110" s="243"/>
      <c r="BL110" s="201"/>
      <c r="BM110" s="201"/>
      <c r="BN110" s="202"/>
      <c r="BO110" s="209"/>
    </row>
    <row r="111" spans="1:67" ht="15.75" customHeight="1" x14ac:dyDescent="0.25">
      <c r="B111" s="1"/>
      <c r="C111" s="18"/>
      <c r="D111" s="319"/>
      <c r="E111" s="273"/>
      <c r="F111" s="276"/>
      <c r="G111" s="273"/>
      <c r="H111" s="273"/>
      <c r="I111" s="273"/>
      <c r="J111" s="81"/>
      <c r="K111" s="82">
        <v>1</v>
      </c>
      <c r="L111" s="191"/>
      <c r="M111" s="172">
        <v>1</v>
      </c>
      <c r="N111" s="20"/>
      <c r="O111" s="1"/>
      <c r="P111" s="1"/>
      <c r="Q111" s="1"/>
      <c r="R111" s="1"/>
      <c r="S111" s="1"/>
      <c r="T111" s="1"/>
      <c r="U111" s="1"/>
      <c r="V111" s="1"/>
      <c r="W111" s="1"/>
      <c r="X111" s="1"/>
      <c r="Y111" s="1"/>
      <c r="Z111" s="1"/>
      <c r="AA111" s="1"/>
      <c r="AB111" s="1"/>
      <c r="AC111" s="21"/>
      <c r="AD111" s="55"/>
      <c r="AE111" s="16"/>
      <c r="AF111" s="16"/>
      <c r="AG111" s="16"/>
      <c r="AH111" s="16"/>
      <c r="AI111" s="16"/>
      <c r="AJ111" s="16"/>
      <c r="AK111" s="16"/>
      <c r="AL111" s="16"/>
      <c r="AM111" s="16"/>
      <c r="AN111" s="16"/>
      <c r="AO111" s="16"/>
      <c r="AP111" s="16"/>
      <c r="AQ111" s="16"/>
      <c r="AR111" s="16"/>
      <c r="AS111" s="76"/>
      <c r="AT111" s="20"/>
      <c r="AU111" s="1"/>
      <c r="AV111" s="1"/>
      <c r="AW111" s="1"/>
      <c r="AX111" s="1"/>
      <c r="AY111" s="1"/>
      <c r="AZ111" s="1"/>
      <c r="BA111" s="1"/>
      <c r="BB111" s="1"/>
      <c r="BC111" s="1"/>
      <c r="BD111" s="1"/>
      <c r="BE111" s="1"/>
      <c r="BF111" s="1"/>
      <c r="BG111" s="1"/>
      <c r="BH111" s="1"/>
      <c r="BI111" s="21"/>
      <c r="BJ111" s="242"/>
      <c r="BK111" s="243"/>
      <c r="BL111" s="201"/>
      <c r="BM111" s="201"/>
      <c r="BN111" s="202"/>
      <c r="BO111" s="209"/>
    </row>
    <row r="112" spans="1:67" ht="105" x14ac:dyDescent="0.25">
      <c r="A112">
        <v>2</v>
      </c>
      <c r="B112" s="1">
        <v>3</v>
      </c>
      <c r="C112" s="18">
        <v>16</v>
      </c>
      <c r="D112" s="319" t="str">
        <f t="shared" si="6"/>
        <v>2.3.16.</v>
      </c>
      <c r="E112" s="276" t="s">
        <v>247</v>
      </c>
      <c r="F112" s="276" t="s">
        <v>209</v>
      </c>
      <c r="G112" s="273"/>
      <c r="H112" s="273" t="s">
        <v>248</v>
      </c>
      <c r="I112" s="273"/>
      <c r="J112" s="80"/>
      <c r="K112" s="80"/>
      <c r="L112" s="190"/>
      <c r="M112" s="171"/>
      <c r="N112" s="20"/>
      <c r="O112" s="1"/>
      <c r="P112" s="1"/>
      <c r="Q112" s="1"/>
      <c r="R112" s="1"/>
      <c r="S112" s="1"/>
      <c r="T112" s="1"/>
      <c r="U112" s="1"/>
      <c r="V112" s="1"/>
      <c r="W112" s="1"/>
      <c r="X112" s="8"/>
      <c r="Y112" s="8"/>
      <c r="Z112" s="1"/>
      <c r="AA112" s="1"/>
      <c r="AB112" s="1"/>
      <c r="AC112" s="21"/>
      <c r="AD112" s="20"/>
      <c r="AE112" s="1"/>
      <c r="AF112" s="1"/>
      <c r="AG112" s="1"/>
      <c r="AH112" s="1"/>
      <c r="AI112" s="1"/>
      <c r="AJ112" s="1"/>
      <c r="AK112" s="1"/>
      <c r="AL112" s="1"/>
      <c r="AM112" s="1"/>
      <c r="AN112" s="1"/>
      <c r="AO112" s="1"/>
      <c r="AP112" s="1"/>
      <c r="AQ112" s="1"/>
      <c r="AR112" s="1"/>
      <c r="AS112" s="21"/>
      <c r="AT112" s="20"/>
      <c r="AU112" s="1"/>
      <c r="AV112" s="1"/>
      <c r="AW112" s="1"/>
      <c r="AX112" s="1"/>
      <c r="AY112" s="1"/>
      <c r="AZ112" s="1"/>
      <c r="BA112" s="1"/>
      <c r="BB112" s="1"/>
      <c r="BC112" s="1"/>
      <c r="BD112" s="1"/>
      <c r="BE112" s="1"/>
      <c r="BF112" s="1"/>
      <c r="BG112" s="1"/>
      <c r="BH112" s="1"/>
      <c r="BI112" s="21"/>
      <c r="BJ112" s="242"/>
      <c r="BK112" s="243" t="s">
        <v>249</v>
      </c>
      <c r="BL112" s="206" t="s">
        <v>249</v>
      </c>
      <c r="BM112" s="201"/>
      <c r="BN112" s="202"/>
      <c r="BO112" s="209"/>
    </row>
    <row r="113" spans="1:67" ht="15.75" customHeight="1" x14ac:dyDescent="0.25">
      <c r="B113" s="1"/>
      <c r="C113" s="18"/>
      <c r="D113" s="319"/>
      <c r="E113" s="276"/>
      <c r="F113" s="276"/>
      <c r="G113" s="273"/>
      <c r="H113" s="273"/>
      <c r="I113" s="273"/>
      <c r="J113" s="82">
        <v>1</v>
      </c>
      <c r="K113" s="82">
        <v>1</v>
      </c>
      <c r="L113" s="192"/>
      <c r="M113" s="172">
        <v>1</v>
      </c>
      <c r="N113" s="20"/>
      <c r="O113" s="1"/>
      <c r="P113" s="1"/>
      <c r="Q113" s="1"/>
      <c r="R113" s="1"/>
      <c r="S113" s="1"/>
      <c r="T113" s="1"/>
      <c r="U113" s="1"/>
      <c r="V113" s="1"/>
      <c r="W113" s="1"/>
      <c r="X113" s="16"/>
      <c r="Y113" s="16"/>
      <c r="Z113" s="1"/>
      <c r="AA113" s="1"/>
      <c r="AB113" s="1"/>
      <c r="AC113" s="21"/>
      <c r="AD113" s="20"/>
      <c r="AE113" s="1"/>
      <c r="AF113" s="1"/>
      <c r="AG113" s="1"/>
      <c r="AH113" s="1"/>
      <c r="AI113" s="1"/>
      <c r="AJ113" s="1"/>
      <c r="AK113" s="1"/>
      <c r="AL113" s="1"/>
      <c r="AM113" s="1"/>
      <c r="AN113" s="1"/>
      <c r="AO113" s="1"/>
      <c r="AP113" s="1"/>
      <c r="AQ113" s="1"/>
      <c r="AR113" s="1"/>
      <c r="AS113" s="21"/>
      <c r="AT113" s="20"/>
      <c r="AU113" s="1"/>
      <c r="AV113" s="1"/>
      <c r="AW113" s="1"/>
      <c r="AX113" s="1"/>
      <c r="AY113" s="1"/>
      <c r="AZ113" s="1"/>
      <c r="BA113" s="1"/>
      <c r="BB113" s="1"/>
      <c r="BC113" s="1"/>
      <c r="BD113" s="1"/>
      <c r="BE113" s="1"/>
      <c r="BF113" s="1"/>
      <c r="BG113" s="1"/>
      <c r="BH113" s="1"/>
      <c r="BI113" s="21"/>
      <c r="BJ113" s="242"/>
      <c r="BK113" s="243"/>
      <c r="BL113" s="201"/>
      <c r="BM113" s="201"/>
      <c r="BN113" s="202"/>
      <c r="BO113" s="209"/>
    </row>
    <row r="114" spans="1:67" ht="30" customHeight="1" x14ac:dyDescent="0.25">
      <c r="A114">
        <v>2</v>
      </c>
      <c r="B114" s="1">
        <v>3</v>
      </c>
      <c r="C114" s="18">
        <v>17</v>
      </c>
      <c r="D114" s="319" t="str">
        <f t="shared" si="6"/>
        <v>2.3.17.</v>
      </c>
      <c r="E114" s="273" t="s">
        <v>250</v>
      </c>
      <c r="F114" s="276" t="s">
        <v>110</v>
      </c>
      <c r="G114" s="273"/>
      <c r="H114" s="273" t="s">
        <v>251</v>
      </c>
      <c r="I114" s="273"/>
      <c r="J114" s="80"/>
      <c r="K114" s="80"/>
      <c r="L114" s="190"/>
      <c r="M114" s="171"/>
      <c r="N114" s="20"/>
      <c r="O114" s="1"/>
      <c r="P114" s="1"/>
      <c r="Q114" s="1"/>
      <c r="R114" s="1"/>
      <c r="S114" s="1"/>
      <c r="T114" s="1"/>
      <c r="U114" s="1"/>
      <c r="V114" s="1"/>
      <c r="W114" s="1"/>
      <c r="X114" s="1"/>
      <c r="Y114" s="1"/>
      <c r="Z114" s="1"/>
      <c r="AA114" s="1"/>
      <c r="AB114" s="1"/>
      <c r="AC114" s="21"/>
      <c r="AD114" s="26"/>
      <c r="AE114" s="8"/>
      <c r="AF114" s="8"/>
      <c r="AG114" s="8"/>
      <c r="AH114" s="8"/>
      <c r="AI114" s="8"/>
      <c r="AJ114" s="8"/>
      <c r="AK114" s="8"/>
      <c r="AL114" s="8"/>
      <c r="AM114" s="8"/>
      <c r="AN114" s="8"/>
      <c r="AO114" s="8"/>
      <c r="AP114" s="8"/>
      <c r="AQ114" s="8"/>
      <c r="AR114" s="8"/>
      <c r="AS114" s="23"/>
      <c r="AT114" s="26"/>
      <c r="AU114" s="8"/>
      <c r="AV114" s="8"/>
      <c r="AW114" s="8"/>
      <c r="AX114" s="1"/>
      <c r="AY114" s="1"/>
      <c r="AZ114" s="1"/>
      <c r="BA114" s="1"/>
      <c r="BB114" s="1"/>
      <c r="BC114" s="1"/>
      <c r="BD114" s="1"/>
      <c r="BE114" s="1"/>
      <c r="BF114" s="1"/>
      <c r="BG114" s="1"/>
      <c r="BH114" s="1"/>
      <c r="BI114" s="21"/>
      <c r="BJ114" s="242"/>
      <c r="BK114" s="243"/>
      <c r="BL114" s="201"/>
      <c r="BM114" s="201"/>
      <c r="BN114" s="202"/>
      <c r="BO114" s="209"/>
    </row>
    <row r="115" spans="1:67" ht="15.75" customHeight="1" x14ac:dyDescent="0.25">
      <c r="B115" s="1"/>
      <c r="C115" s="18"/>
      <c r="D115" s="319"/>
      <c r="E115" s="273"/>
      <c r="F115" s="276"/>
      <c r="G115" s="273"/>
      <c r="H115" s="273"/>
      <c r="I115" s="273"/>
      <c r="J115" s="81"/>
      <c r="K115" s="82">
        <v>1</v>
      </c>
      <c r="L115" s="191"/>
      <c r="M115" s="172">
        <v>1</v>
      </c>
      <c r="N115" s="20"/>
      <c r="O115" s="1"/>
      <c r="P115" s="1"/>
      <c r="Q115" s="1"/>
      <c r="R115" s="1"/>
      <c r="S115" s="1"/>
      <c r="T115" s="1"/>
      <c r="U115" s="1"/>
      <c r="V115" s="1"/>
      <c r="W115" s="1"/>
      <c r="X115" s="1"/>
      <c r="Y115" s="1"/>
      <c r="Z115" s="1"/>
      <c r="AA115" s="1"/>
      <c r="AB115" s="1"/>
      <c r="AC115" s="21"/>
      <c r="AD115" s="55"/>
      <c r="AE115" s="16"/>
      <c r="AF115" s="16"/>
      <c r="AG115" s="16"/>
      <c r="AH115" s="16"/>
      <c r="AI115" s="16"/>
      <c r="AJ115" s="16"/>
      <c r="AK115" s="16"/>
      <c r="AL115" s="16"/>
      <c r="AM115" s="16"/>
      <c r="AN115" s="16"/>
      <c r="AO115" s="16"/>
      <c r="AP115" s="16"/>
      <c r="AQ115" s="16"/>
      <c r="AR115" s="16"/>
      <c r="AS115" s="76"/>
      <c r="AT115" s="78"/>
      <c r="AU115" s="17"/>
      <c r="AV115" s="17"/>
      <c r="AW115" s="17"/>
      <c r="AX115" s="1"/>
      <c r="AY115" s="1"/>
      <c r="AZ115" s="1"/>
      <c r="BA115" s="1"/>
      <c r="BB115" s="1"/>
      <c r="BC115" s="1"/>
      <c r="BD115" s="1"/>
      <c r="BE115" s="1"/>
      <c r="BF115" s="1"/>
      <c r="BG115" s="1"/>
      <c r="BH115" s="1"/>
      <c r="BI115" s="21"/>
      <c r="BJ115" s="242"/>
      <c r="BK115" s="243"/>
      <c r="BL115" s="201"/>
      <c r="BM115" s="201"/>
      <c r="BN115" s="202"/>
      <c r="BO115" s="209"/>
    </row>
    <row r="116" spans="1:67" ht="121.5" customHeight="1" x14ac:dyDescent="0.25">
      <c r="A116">
        <v>2</v>
      </c>
      <c r="B116" s="1">
        <v>3</v>
      </c>
      <c r="C116" s="18">
        <v>18</v>
      </c>
      <c r="D116" s="319" t="str">
        <f t="shared" si="6"/>
        <v>2.3.18.</v>
      </c>
      <c r="E116" s="273" t="s">
        <v>252</v>
      </c>
      <c r="F116" s="276" t="s">
        <v>209</v>
      </c>
      <c r="G116" s="273"/>
      <c r="H116" s="273" t="s">
        <v>253</v>
      </c>
      <c r="I116" s="273"/>
      <c r="J116" s="80"/>
      <c r="K116" s="80"/>
      <c r="L116" s="190"/>
      <c r="M116" s="171"/>
      <c r="N116" s="20"/>
      <c r="O116" s="1"/>
      <c r="P116" s="1"/>
      <c r="Q116" s="1"/>
      <c r="R116" s="1"/>
      <c r="S116" s="1"/>
      <c r="T116" s="1"/>
      <c r="U116" s="1"/>
      <c r="V116" s="1"/>
      <c r="W116" s="1"/>
      <c r="X116" s="1"/>
      <c r="Y116" s="1"/>
      <c r="Z116" s="8"/>
      <c r="AA116" s="8"/>
      <c r="AB116" s="8"/>
      <c r="AC116" s="23"/>
      <c r="AD116" s="26"/>
      <c r="AE116" s="8"/>
      <c r="AF116" s="8"/>
      <c r="AG116" s="8"/>
      <c r="AH116" s="8"/>
      <c r="AI116" s="8"/>
      <c r="AJ116" s="8"/>
      <c r="AK116" s="8"/>
      <c r="AL116" s="8"/>
      <c r="AM116" s="8"/>
      <c r="AN116" s="8"/>
      <c r="AO116" s="8"/>
      <c r="AP116" s="1"/>
      <c r="AQ116" s="1"/>
      <c r="AR116" s="1"/>
      <c r="AS116" s="21"/>
      <c r="AT116" s="20"/>
      <c r="AU116" s="1"/>
      <c r="AV116" s="1"/>
      <c r="AW116" s="1"/>
      <c r="AX116" s="1"/>
      <c r="AY116" s="1"/>
      <c r="AZ116" s="1"/>
      <c r="BA116" s="1"/>
      <c r="BB116" s="1"/>
      <c r="BC116" s="1"/>
      <c r="BD116" s="1"/>
      <c r="BE116" s="1"/>
      <c r="BF116" s="1"/>
      <c r="BG116" s="1"/>
      <c r="BH116" s="1"/>
      <c r="BI116" s="21"/>
      <c r="BJ116" s="242"/>
      <c r="BK116" s="243" t="s">
        <v>254</v>
      </c>
      <c r="BL116" s="206" t="s">
        <v>255</v>
      </c>
      <c r="BM116" s="201"/>
      <c r="BN116" s="202"/>
      <c r="BO116" s="225" t="s">
        <v>358</v>
      </c>
    </row>
    <row r="117" spans="1:67" ht="15.75" customHeight="1" x14ac:dyDescent="0.25">
      <c r="B117" s="1"/>
      <c r="C117" s="18"/>
      <c r="D117" s="319"/>
      <c r="E117" s="273"/>
      <c r="F117" s="276"/>
      <c r="G117" s="273"/>
      <c r="H117" s="273"/>
      <c r="I117" s="273"/>
      <c r="J117" s="82">
        <v>0.75</v>
      </c>
      <c r="K117" s="82">
        <v>1</v>
      </c>
      <c r="L117" s="192">
        <v>1</v>
      </c>
      <c r="M117" s="172">
        <v>1</v>
      </c>
      <c r="N117" s="20"/>
      <c r="O117" s="1"/>
      <c r="P117" s="1"/>
      <c r="Q117" s="1"/>
      <c r="R117" s="1"/>
      <c r="S117" s="1"/>
      <c r="T117" s="1"/>
      <c r="U117" s="1"/>
      <c r="V117" s="1"/>
      <c r="W117" s="17"/>
      <c r="X117" s="17"/>
      <c r="Y117" s="17"/>
      <c r="Z117" s="16"/>
      <c r="AA117" s="16"/>
      <c r="AB117" s="16"/>
      <c r="AC117" s="76"/>
      <c r="AD117" s="128"/>
      <c r="AE117" s="129"/>
      <c r="AF117" s="129"/>
      <c r="AG117" s="129"/>
      <c r="AH117" s="129"/>
      <c r="AI117" s="129"/>
      <c r="AJ117" s="129"/>
      <c r="AK117" s="129"/>
      <c r="AL117" s="129"/>
      <c r="AM117" s="129"/>
      <c r="AN117" s="129"/>
      <c r="AO117" s="129"/>
      <c r="AP117" s="17"/>
      <c r="AQ117" s="1"/>
      <c r="AR117" s="1"/>
      <c r="AS117" s="21"/>
      <c r="AT117" s="20"/>
      <c r="AU117" s="1"/>
      <c r="AV117" s="1"/>
      <c r="AW117" s="1"/>
      <c r="AX117" s="1"/>
      <c r="AY117" s="1"/>
      <c r="AZ117" s="1"/>
      <c r="BA117" s="1"/>
      <c r="BB117" s="1"/>
      <c r="BC117" s="1"/>
      <c r="BD117" s="1"/>
      <c r="BE117" s="1"/>
      <c r="BF117" s="1"/>
      <c r="BG117" s="1"/>
      <c r="BH117" s="1"/>
      <c r="BI117" s="21"/>
      <c r="BJ117" s="242"/>
      <c r="BK117" s="243"/>
      <c r="BL117" s="201"/>
      <c r="BM117" s="201"/>
      <c r="BN117" s="202"/>
      <c r="BO117" s="209"/>
    </row>
    <row r="118" spans="1:67" ht="127.5" customHeight="1" x14ac:dyDescent="0.25">
      <c r="A118">
        <v>2</v>
      </c>
      <c r="B118" s="1">
        <v>3</v>
      </c>
      <c r="C118" s="18">
        <v>19</v>
      </c>
      <c r="D118" s="319" t="str">
        <f t="shared" si="5"/>
        <v>2.3.19.</v>
      </c>
      <c r="E118" s="276" t="s">
        <v>256</v>
      </c>
      <c r="F118" s="276" t="s">
        <v>209</v>
      </c>
      <c r="G118" s="273"/>
      <c r="H118" s="273" t="s">
        <v>248</v>
      </c>
      <c r="I118" s="273"/>
      <c r="J118" s="80"/>
      <c r="K118" s="80"/>
      <c r="L118" s="190"/>
      <c r="M118" s="171"/>
      <c r="N118" s="20"/>
      <c r="O118" s="1"/>
      <c r="P118" s="1"/>
      <c r="Q118" s="1"/>
      <c r="R118" s="1"/>
      <c r="S118" s="1"/>
      <c r="T118" s="1"/>
      <c r="U118" s="1"/>
      <c r="V118" s="8"/>
      <c r="W118" s="8"/>
      <c r="X118" s="8"/>
      <c r="Y118" s="8"/>
      <c r="Z118" s="8"/>
      <c r="AA118" s="8"/>
      <c r="AB118" s="8"/>
      <c r="AC118" s="23"/>
      <c r="AD118" s="26"/>
      <c r="AE118" s="8"/>
      <c r="AF118" s="8"/>
      <c r="AG118" s="8"/>
      <c r="AH118" s="8"/>
      <c r="AI118" s="8"/>
      <c r="AJ118" s="8"/>
      <c r="AK118" s="8"/>
      <c r="AL118" s="8"/>
      <c r="AM118" s="8"/>
      <c r="AN118" s="8"/>
      <c r="AO118" s="8"/>
      <c r="AP118" s="8"/>
      <c r="AQ118" s="8"/>
      <c r="AR118" s="8"/>
      <c r="AS118" s="23"/>
      <c r="AT118" s="26"/>
      <c r="AU118" s="8"/>
      <c r="AV118" s="8"/>
      <c r="AW118" s="8"/>
      <c r="AX118" s="1"/>
      <c r="AY118" s="1"/>
      <c r="AZ118" s="1"/>
      <c r="BA118" s="1"/>
      <c r="BB118" s="1"/>
      <c r="BC118" s="1"/>
      <c r="BD118" s="1"/>
      <c r="BE118" s="1"/>
      <c r="BF118" s="1"/>
      <c r="BG118" s="1"/>
      <c r="BH118" s="1"/>
      <c r="BI118" s="21"/>
      <c r="BJ118" s="242"/>
      <c r="BK118" s="243" t="s">
        <v>257</v>
      </c>
      <c r="BL118" s="206" t="s">
        <v>258</v>
      </c>
      <c r="BM118" s="201"/>
      <c r="BN118" s="202"/>
      <c r="BO118" s="209"/>
    </row>
    <row r="119" spans="1:67" ht="15.75" customHeight="1" x14ac:dyDescent="0.25">
      <c r="B119" s="1"/>
      <c r="C119" s="18"/>
      <c r="D119" s="319"/>
      <c r="E119" s="276"/>
      <c r="F119" s="276"/>
      <c r="G119" s="273"/>
      <c r="H119" s="273"/>
      <c r="I119" s="273"/>
      <c r="J119" s="82">
        <v>0.75</v>
      </c>
      <c r="K119" s="82">
        <v>1</v>
      </c>
      <c r="L119" s="192">
        <v>0.75</v>
      </c>
      <c r="M119" s="172">
        <v>0.75</v>
      </c>
      <c r="N119" s="20"/>
      <c r="O119" s="1"/>
      <c r="P119" s="1"/>
      <c r="Q119" s="1"/>
      <c r="R119" s="1"/>
      <c r="S119" s="1"/>
      <c r="T119" s="17"/>
      <c r="U119" s="17"/>
      <c r="V119" s="16"/>
      <c r="W119" s="16"/>
      <c r="X119" s="16"/>
      <c r="Y119" s="16"/>
      <c r="Z119" s="16"/>
      <c r="AA119" s="16"/>
      <c r="AB119" s="16"/>
      <c r="AC119" s="76"/>
      <c r="AD119" s="55"/>
      <c r="AE119" s="16"/>
      <c r="AF119" s="16"/>
      <c r="AG119" s="16"/>
      <c r="AH119" s="16"/>
      <c r="AI119" s="16"/>
      <c r="AJ119" s="16"/>
      <c r="AK119" s="16"/>
      <c r="AL119" s="16"/>
      <c r="AM119" s="16"/>
      <c r="AN119" s="16"/>
      <c r="AO119" s="16"/>
      <c r="AP119" s="16"/>
      <c r="AQ119" s="16"/>
      <c r="AR119" s="16"/>
      <c r="AS119" s="76"/>
      <c r="AT119" s="78"/>
      <c r="AU119" s="17"/>
      <c r="AV119" s="17"/>
      <c r="AW119" s="17"/>
      <c r="AX119" s="17"/>
      <c r="AY119" s="1"/>
      <c r="AZ119" s="1"/>
      <c r="BA119" s="1"/>
      <c r="BB119" s="1"/>
      <c r="BC119" s="1"/>
      <c r="BD119" s="1"/>
      <c r="BE119" s="1"/>
      <c r="BF119" s="1"/>
      <c r="BG119" s="1"/>
      <c r="BH119" s="1"/>
      <c r="BI119" s="21"/>
      <c r="BJ119" s="242"/>
      <c r="BK119" s="243"/>
      <c r="BL119" s="201"/>
      <c r="BM119" s="201"/>
      <c r="BN119" s="202"/>
      <c r="BO119" s="209"/>
    </row>
    <row r="120" spans="1:67" ht="105" customHeight="1" x14ac:dyDescent="0.25">
      <c r="A120">
        <v>2</v>
      </c>
      <c r="B120" s="1">
        <v>3</v>
      </c>
      <c r="C120" s="18">
        <v>20</v>
      </c>
      <c r="D120" s="319" t="str">
        <f t="shared" ref="D120" si="8">CONCATENATE(A120,".",B120,".",C120,".")</f>
        <v>2.3.20.</v>
      </c>
      <c r="E120" s="273" t="s">
        <v>259</v>
      </c>
      <c r="F120" s="273" t="s">
        <v>37</v>
      </c>
      <c r="G120" s="273" t="s">
        <v>260</v>
      </c>
      <c r="H120" s="273" t="s">
        <v>261</v>
      </c>
      <c r="I120" s="273"/>
      <c r="J120" s="80"/>
      <c r="K120" s="80"/>
      <c r="L120" s="190"/>
      <c r="M120" s="171"/>
      <c r="N120" s="20"/>
      <c r="O120" s="1"/>
      <c r="P120" s="1"/>
      <c r="Q120" s="1"/>
      <c r="R120" s="1"/>
      <c r="S120" s="1"/>
      <c r="T120" s="1"/>
      <c r="U120" s="1"/>
      <c r="V120" s="8"/>
      <c r="W120" s="8"/>
      <c r="X120" s="8"/>
      <c r="Y120" s="8"/>
      <c r="Z120" s="8"/>
      <c r="AA120" s="8"/>
      <c r="AB120" s="8"/>
      <c r="AC120" s="23"/>
      <c r="AD120" s="26"/>
      <c r="AE120" s="8"/>
      <c r="AF120" s="8"/>
      <c r="AG120" s="8"/>
      <c r="AH120" s="8"/>
      <c r="AI120" s="8"/>
      <c r="AJ120" s="8"/>
      <c r="AK120" s="8"/>
      <c r="AL120" s="8"/>
      <c r="AM120" s="8"/>
      <c r="AN120" s="8"/>
      <c r="AO120" s="8"/>
      <c r="AP120" s="8"/>
      <c r="AQ120" s="8"/>
      <c r="AR120" s="8"/>
      <c r="AS120" s="23"/>
      <c r="AT120" s="26"/>
      <c r="AU120" s="8"/>
      <c r="AV120" s="8"/>
      <c r="AW120" s="8"/>
      <c r="AX120" s="8"/>
      <c r="AY120" s="8"/>
      <c r="AZ120" s="8"/>
      <c r="BA120" s="8"/>
      <c r="BB120" s="8"/>
      <c r="BC120" s="8"/>
      <c r="BD120" s="8"/>
      <c r="BE120" s="8"/>
      <c r="BF120" s="1"/>
      <c r="BG120" s="1"/>
      <c r="BH120" s="1"/>
      <c r="BI120" s="21"/>
      <c r="BJ120" s="242"/>
      <c r="BK120" s="243" t="s">
        <v>262</v>
      </c>
      <c r="BL120" s="206" t="s">
        <v>263</v>
      </c>
      <c r="BM120" s="201"/>
      <c r="BN120" s="202"/>
      <c r="BO120" s="209"/>
    </row>
    <row r="121" spans="1:67" ht="15.75" customHeight="1" thickBot="1" x14ac:dyDescent="0.3">
      <c r="B121" s="1"/>
      <c r="C121" s="18">
        <f>COUNT(C80:C120)</f>
        <v>19</v>
      </c>
      <c r="D121" s="319"/>
      <c r="E121" s="273"/>
      <c r="F121" s="273"/>
      <c r="G121" s="273"/>
      <c r="H121" s="273"/>
      <c r="I121" s="273"/>
      <c r="J121" s="82">
        <v>0.75</v>
      </c>
      <c r="K121" s="82">
        <v>0.75</v>
      </c>
      <c r="L121" s="192">
        <v>1</v>
      </c>
      <c r="M121" s="165">
        <v>1</v>
      </c>
      <c r="N121" s="36"/>
      <c r="O121" s="37"/>
      <c r="P121" s="52"/>
      <c r="Q121" s="52"/>
      <c r="R121" s="52"/>
      <c r="S121" s="52"/>
      <c r="T121" s="52"/>
      <c r="U121" s="52"/>
      <c r="V121" s="38"/>
      <c r="W121" s="38"/>
      <c r="X121" s="38"/>
      <c r="Y121" s="38"/>
      <c r="Z121" s="38"/>
      <c r="AA121" s="38"/>
      <c r="AB121" s="38"/>
      <c r="AC121" s="83"/>
      <c r="AD121" s="124"/>
      <c r="AE121" s="122"/>
      <c r="AF121" s="122"/>
      <c r="AG121" s="122"/>
      <c r="AH121" s="122"/>
      <c r="AI121" s="122"/>
      <c r="AJ121" s="122"/>
      <c r="AK121" s="122"/>
      <c r="AL121" s="122"/>
      <c r="AM121" s="122"/>
      <c r="AN121" s="122"/>
      <c r="AO121" s="122"/>
      <c r="AP121" s="122"/>
      <c r="AQ121" s="122"/>
      <c r="AR121" s="122"/>
      <c r="AS121" s="123"/>
      <c r="AT121" s="79"/>
      <c r="AU121" s="52"/>
      <c r="AV121" s="52"/>
      <c r="AW121" s="52"/>
      <c r="AX121" s="52"/>
      <c r="AY121" s="52"/>
      <c r="AZ121" s="52"/>
      <c r="BA121" s="52"/>
      <c r="BB121" s="52"/>
      <c r="BC121" s="52"/>
      <c r="BD121" s="52"/>
      <c r="BE121" s="52"/>
      <c r="BF121" s="52"/>
      <c r="BG121" s="52"/>
      <c r="BH121" s="52"/>
      <c r="BI121" s="53"/>
      <c r="BJ121" s="242"/>
      <c r="BK121" s="243"/>
      <c r="BL121" s="201"/>
      <c r="BM121" s="201"/>
      <c r="BN121" s="202"/>
      <c r="BO121" s="209"/>
    </row>
    <row r="122" spans="1:67" ht="15.75" thickBot="1" x14ac:dyDescent="0.3">
      <c r="B122" s="108"/>
      <c r="C122" s="108"/>
      <c r="D122" s="270" t="s">
        <v>264</v>
      </c>
      <c r="E122" s="271"/>
      <c r="F122" s="271"/>
      <c r="G122" s="271"/>
      <c r="H122" s="271"/>
      <c r="I122" s="272"/>
      <c r="J122" s="111">
        <f>SUM(J80:J121)/15</f>
        <v>0.77666666666666662</v>
      </c>
      <c r="K122" s="180">
        <f>SUM(K80:K121)/18</f>
        <v>0.89999999999999991</v>
      </c>
      <c r="L122" s="111">
        <f>SUM(L80:L121)/12</f>
        <v>0.84583333333333333</v>
      </c>
      <c r="M122" s="111">
        <f>SUM(M80:M121)/19</f>
        <v>0.90263157894736834</v>
      </c>
      <c r="N122" s="108"/>
      <c r="O122" s="108"/>
      <c r="P122" s="109"/>
      <c r="Q122" s="109"/>
      <c r="R122" s="109"/>
      <c r="S122" s="109"/>
      <c r="T122" s="109"/>
      <c r="U122" s="109"/>
      <c r="V122" s="109"/>
      <c r="W122" s="109"/>
      <c r="X122" s="109"/>
      <c r="Y122" s="109"/>
      <c r="Z122" s="109"/>
      <c r="AA122" s="109"/>
      <c r="AB122" s="109"/>
      <c r="AC122" s="109"/>
      <c r="AD122" s="109"/>
      <c r="AE122" s="109"/>
      <c r="AF122" s="109"/>
      <c r="AG122" s="109"/>
      <c r="AH122" s="109"/>
      <c r="AI122" s="109"/>
      <c r="AJ122" s="109"/>
      <c r="AK122" s="109"/>
      <c r="AL122" s="109"/>
      <c r="AM122" s="109"/>
      <c r="AN122" s="109"/>
      <c r="AO122" s="109"/>
      <c r="AP122" s="109"/>
      <c r="AQ122" s="109"/>
      <c r="AR122" s="109"/>
      <c r="AS122" s="109"/>
      <c r="AT122" s="109"/>
      <c r="AU122" s="109"/>
      <c r="AV122" s="109"/>
      <c r="AW122" s="109"/>
      <c r="AX122" s="109"/>
      <c r="AY122" s="109"/>
      <c r="AZ122" s="109"/>
      <c r="BA122" s="109"/>
      <c r="BB122" s="109"/>
      <c r="BC122" s="109"/>
      <c r="BD122" s="109"/>
      <c r="BE122" s="109"/>
      <c r="BF122" s="109"/>
      <c r="BG122" s="109"/>
      <c r="BH122" s="109"/>
      <c r="BI122" s="109"/>
      <c r="BJ122" s="245"/>
      <c r="BK122" s="246"/>
      <c r="BL122" s="201"/>
      <c r="BM122" s="201"/>
      <c r="BN122" s="202"/>
      <c r="BO122" s="209"/>
    </row>
    <row r="123" spans="1:67" ht="33" customHeight="1" thickBot="1" x14ac:dyDescent="0.3">
      <c r="D123" s="298" t="s">
        <v>159</v>
      </c>
      <c r="E123" s="299"/>
      <c r="F123" s="299"/>
      <c r="G123" s="299"/>
      <c r="H123" s="299"/>
      <c r="I123" s="158"/>
      <c r="J123" s="65" t="s">
        <v>4</v>
      </c>
      <c r="K123" s="65" t="s">
        <v>4</v>
      </c>
      <c r="L123" s="194" t="s">
        <v>4</v>
      </c>
      <c r="M123" s="169" t="s">
        <v>348</v>
      </c>
      <c r="N123" s="348">
        <v>2019</v>
      </c>
      <c r="O123" s="349"/>
      <c r="P123" s="349"/>
      <c r="Q123" s="349"/>
      <c r="R123" s="349"/>
      <c r="S123" s="349"/>
      <c r="T123" s="349"/>
      <c r="U123" s="349"/>
      <c r="V123" s="349"/>
      <c r="W123" s="349"/>
      <c r="X123" s="349"/>
      <c r="Y123" s="349"/>
      <c r="Z123" s="349"/>
      <c r="AA123" s="349"/>
      <c r="AB123" s="349"/>
      <c r="AC123" s="349"/>
      <c r="AD123" s="349"/>
      <c r="AE123" s="349"/>
      <c r="AF123" s="349"/>
      <c r="AG123" s="349"/>
      <c r="AH123" s="349"/>
      <c r="AI123" s="349"/>
      <c r="AJ123" s="349"/>
      <c r="AK123" s="349"/>
      <c r="AL123" s="349"/>
      <c r="AM123" s="349"/>
      <c r="AN123" s="349"/>
      <c r="AO123" s="349"/>
      <c r="AP123" s="349"/>
      <c r="AQ123" s="349"/>
      <c r="AR123" s="349"/>
      <c r="AS123" s="349"/>
      <c r="AT123" s="349"/>
      <c r="AU123" s="349"/>
      <c r="AV123" s="349"/>
      <c r="AW123" s="349"/>
      <c r="AX123" s="349"/>
      <c r="AY123" s="349"/>
      <c r="AZ123" s="349"/>
      <c r="BA123" s="349"/>
      <c r="BB123" s="349"/>
      <c r="BC123" s="349"/>
      <c r="BD123" s="349"/>
      <c r="BE123" s="349"/>
      <c r="BF123" s="349"/>
      <c r="BG123" s="349"/>
      <c r="BH123" s="349"/>
      <c r="BI123" s="350"/>
      <c r="BJ123" s="286" t="s">
        <v>22</v>
      </c>
      <c r="BK123" s="286" t="s">
        <v>23</v>
      </c>
      <c r="BL123" s="279" t="s">
        <v>24</v>
      </c>
      <c r="BM123" s="279" t="s">
        <v>25</v>
      </c>
      <c r="BN123" s="280" t="s">
        <v>26</v>
      </c>
      <c r="BO123" s="266" t="s">
        <v>346</v>
      </c>
    </row>
    <row r="124" spans="1:67" ht="23.25" customHeight="1" x14ac:dyDescent="0.25">
      <c r="D124" s="298" t="s">
        <v>265</v>
      </c>
      <c r="E124" s="299"/>
      <c r="F124" s="299"/>
      <c r="G124" s="299"/>
      <c r="H124" s="299"/>
      <c r="I124" s="158"/>
      <c r="J124" s="80" t="s">
        <v>9</v>
      </c>
      <c r="K124" s="80" t="s">
        <v>9</v>
      </c>
      <c r="L124" s="190" t="s">
        <v>9</v>
      </c>
      <c r="M124" s="264" t="s">
        <v>349</v>
      </c>
      <c r="N124" s="300" t="s">
        <v>10</v>
      </c>
      <c r="O124" s="296"/>
      <c r="P124" s="296"/>
      <c r="Q124" s="296"/>
      <c r="R124" s="296" t="s">
        <v>11</v>
      </c>
      <c r="S124" s="296"/>
      <c r="T124" s="296"/>
      <c r="U124" s="296"/>
      <c r="V124" s="296" t="s">
        <v>12</v>
      </c>
      <c r="W124" s="296"/>
      <c r="X124" s="296"/>
      <c r="Y124" s="296"/>
      <c r="Z124" s="296" t="s">
        <v>13</v>
      </c>
      <c r="AA124" s="296"/>
      <c r="AB124" s="296"/>
      <c r="AC124" s="297"/>
      <c r="AD124" s="300" t="s">
        <v>14</v>
      </c>
      <c r="AE124" s="296"/>
      <c r="AF124" s="296"/>
      <c r="AG124" s="296"/>
      <c r="AH124" s="296" t="s">
        <v>15</v>
      </c>
      <c r="AI124" s="296"/>
      <c r="AJ124" s="296"/>
      <c r="AK124" s="296"/>
      <c r="AL124" s="296" t="s">
        <v>16</v>
      </c>
      <c r="AM124" s="296"/>
      <c r="AN124" s="296"/>
      <c r="AO124" s="296"/>
      <c r="AP124" s="296" t="s">
        <v>17</v>
      </c>
      <c r="AQ124" s="296"/>
      <c r="AR124" s="296"/>
      <c r="AS124" s="297"/>
      <c r="AT124" s="300" t="s">
        <v>18</v>
      </c>
      <c r="AU124" s="296"/>
      <c r="AV124" s="296"/>
      <c r="AW124" s="296"/>
      <c r="AX124" s="296" t="s">
        <v>19</v>
      </c>
      <c r="AY124" s="296"/>
      <c r="AZ124" s="296"/>
      <c r="BA124" s="296"/>
      <c r="BB124" s="296" t="s">
        <v>20</v>
      </c>
      <c r="BC124" s="296"/>
      <c r="BD124" s="296"/>
      <c r="BE124" s="296"/>
      <c r="BF124" s="296" t="s">
        <v>21</v>
      </c>
      <c r="BG124" s="296"/>
      <c r="BH124" s="296"/>
      <c r="BI124" s="297"/>
      <c r="BJ124" s="342"/>
      <c r="BK124" s="287"/>
      <c r="BL124" s="279"/>
      <c r="BM124" s="279"/>
      <c r="BN124" s="280"/>
      <c r="BO124" s="266"/>
    </row>
    <row r="125" spans="1:67" ht="23.25" customHeight="1" thickBot="1" x14ac:dyDescent="0.3">
      <c r="D125" s="298" t="s">
        <v>30</v>
      </c>
      <c r="E125" s="299"/>
      <c r="F125" s="158" t="s">
        <v>31</v>
      </c>
      <c r="G125" s="7" t="s">
        <v>32</v>
      </c>
      <c r="H125" s="7" t="s">
        <v>33</v>
      </c>
      <c r="I125" s="7" t="s">
        <v>34</v>
      </c>
      <c r="J125" s="81" t="s">
        <v>35</v>
      </c>
      <c r="K125" s="81" t="s">
        <v>35</v>
      </c>
      <c r="L125" s="191" t="s">
        <v>35</v>
      </c>
      <c r="M125" s="265"/>
      <c r="N125" s="157">
        <v>1</v>
      </c>
      <c r="O125" s="158">
        <v>2</v>
      </c>
      <c r="P125" s="158">
        <v>3</v>
      </c>
      <c r="Q125" s="158">
        <v>4</v>
      </c>
      <c r="R125" s="158">
        <v>1</v>
      </c>
      <c r="S125" s="158">
        <v>2</v>
      </c>
      <c r="T125" s="158">
        <v>3</v>
      </c>
      <c r="U125" s="158">
        <v>4</v>
      </c>
      <c r="V125" s="158">
        <v>1</v>
      </c>
      <c r="W125" s="158">
        <v>2</v>
      </c>
      <c r="X125" s="158">
        <v>3</v>
      </c>
      <c r="Y125" s="158">
        <v>4</v>
      </c>
      <c r="Z125" s="158">
        <v>1</v>
      </c>
      <c r="AA125" s="158">
        <v>2</v>
      </c>
      <c r="AB125" s="158">
        <v>3</v>
      </c>
      <c r="AC125" s="74">
        <v>4</v>
      </c>
      <c r="AD125" s="157">
        <v>1</v>
      </c>
      <c r="AE125" s="158">
        <v>2</v>
      </c>
      <c r="AF125" s="158">
        <v>3</v>
      </c>
      <c r="AG125" s="158">
        <v>4</v>
      </c>
      <c r="AH125" s="158">
        <v>1</v>
      </c>
      <c r="AI125" s="158">
        <v>2</v>
      </c>
      <c r="AJ125" s="158">
        <v>3</v>
      </c>
      <c r="AK125" s="158">
        <v>4</v>
      </c>
      <c r="AL125" s="158">
        <v>1</v>
      </c>
      <c r="AM125" s="158">
        <v>2</v>
      </c>
      <c r="AN125" s="158">
        <v>3</v>
      </c>
      <c r="AO125" s="158">
        <v>4</v>
      </c>
      <c r="AP125" s="158">
        <v>1</v>
      </c>
      <c r="AQ125" s="158">
        <v>2</v>
      </c>
      <c r="AR125" s="158">
        <v>3</v>
      </c>
      <c r="AS125" s="74">
        <v>4</v>
      </c>
      <c r="AT125" s="157">
        <v>1</v>
      </c>
      <c r="AU125" s="158">
        <v>2</v>
      </c>
      <c r="AV125" s="158">
        <v>3</v>
      </c>
      <c r="AW125" s="158">
        <v>4</v>
      </c>
      <c r="AX125" s="158">
        <v>1</v>
      </c>
      <c r="AY125" s="158">
        <v>2</v>
      </c>
      <c r="AZ125" s="158">
        <v>3</v>
      </c>
      <c r="BA125" s="158">
        <v>4</v>
      </c>
      <c r="BB125" s="158">
        <v>1</v>
      </c>
      <c r="BC125" s="158">
        <v>2</v>
      </c>
      <c r="BD125" s="158">
        <v>3</v>
      </c>
      <c r="BE125" s="158">
        <v>4</v>
      </c>
      <c r="BF125" s="158">
        <v>1</v>
      </c>
      <c r="BG125" s="158">
        <v>2</v>
      </c>
      <c r="BH125" s="158">
        <v>3</v>
      </c>
      <c r="BI125" s="74">
        <v>4</v>
      </c>
      <c r="BJ125" s="343"/>
      <c r="BK125" s="288"/>
      <c r="BL125" s="279"/>
      <c r="BM125" s="279"/>
      <c r="BN125" s="280"/>
      <c r="BO125" s="209"/>
    </row>
    <row r="126" spans="1:67" ht="92.25" customHeight="1" x14ac:dyDescent="0.25">
      <c r="A126">
        <v>2</v>
      </c>
      <c r="B126">
        <v>4</v>
      </c>
      <c r="C126">
        <v>1</v>
      </c>
      <c r="D126" s="319" t="str">
        <f t="shared" si="3"/>
        <v>2.4.1.</v>
      </c>
      <c r="E126" s="273" t="s">
        <v>266</v>
      </c>
      <c r="F126" s="276" t="s">
        <v>126</v>
      </c>
      <c r="G126" s="273" t="s">
        <v>37</v>
      </c>
      <c r="H126" s="273" t="s">
        <v>267</v>
      </c>
      <c r="I126" s="273"/>
      <c r="J126" s="80"/>
      <c r="K126" s="80"/>
      <c r="L126" s="190"/>
      <c r="M126" s="171"/>
      <c r="N126" s="20"/>
      <c r="O126" s="1"/>
      <c r="P126" s="1"/>
      <c r="Q126" s="1"/>
      <c r="R126" s="1"/>
      <c r="S126" s="1"/>
      <c r="T126" s="1"/>
      <c r="U126" s="1"/>
      <c r="V126" s="1"/>
      <c r="W126" s="1"/>
      <c r="X126" s="1"/>
      <c r="Y126" s="1"/>
      <c r="Z126" s="1"/>
      <c r="AA126" s="1"/>
      <c r="AB126" s="8"/>
      <c r="AC126" s="23"/>
      <c r="AD126" s="26"/>
      <c r="AE126" s="8"/>
      <c r="AF126" s="8"/>
      <c r="AG126" s="8"/>
      <c r="AH126" s="8"/>
      <c r="AI126" s="8"/>
      <c r="AJ126" s="8"/>
      <c r="AK126" s="8"/>
      <c r="AL126" s="8"/>
      <c r="AM126" s="8"/>
      <c r="AN126" s="8"/>
      <c r="AO126" s="8"/>
      <c r="AP126" s="8"/>
      <c r="AQ126" s="8"/>
      <c r="AR126" s="8"/>
      <c r="AS126" s="23"/>
      <c r="AT126" s="26"/>
      <c r="AU126" s="8"/>
      <c r="AV126" s="8"/>
      <c r="AW126" s="8"/>
      <c r="AX126" s="1"/>
      <c r="AY126" s="1"/>
      <c r="AZ126" s="1"/>
      <c r="BA126" s="1"/>
      <c r="BB126" s="1"/>
      <c r="BC126" s="1"/>
      <c r="BD126" s="1"/>
      <c r="BE126" s="1"/>
      <c r="BF126" s="1"/>
      <c r="BG126" s="1"/>
      <c r="BH126" s="1"/>
      <c r="BI126" s="21"/>
      <c r="BJ126" s="242"/>
      <c r="BK126" s="243" t="s">
        <v>268</v>
      </c>
      <c r="BL126" s="206" t="s">
        <v>269</v>
      </c>
      <c r="BM126" s="201"/>
      <c r="BN126" s="202"/>
      <c r="BO126" s="226"/>
    </row>
    <row r="127" spans="1:67" ht="15.75" customHeight="1" x14ac:dyDescent="0.25">
      <c r="D127" s="319"/>
      <c r="E127" s="273"/>
      <c r="F127" s="276"/>
      <c r="G127" s="273"/>
      <c r="H127" s="273"/>
      <c r="I127" s="273"/>
      <c r="J127" s="82">
        <v>0.75</v>
      </c>
      <c r="K127" s="82">
        <v>1</v>
      </c>
      <c r="L127" s="192"/>
      <c r="M127" s="172">
        <v>1</v>
      </c>
      <c r="N127" s="20"/>
      <c r="O127" s="1"/>
      <c r="P127" s="1"/>
      <c r="Q127" s="1"/>
      <c r="R127" s="1"/>
      <c r="S127" s="1"/>
      <c r="T127" s="1"/>
      <c r="U127" s="1"/>
      <c r="V127" s="1"/>
      <c r="W127" s="1"/>
      <c r="X127" s="1"/>
      <c r="Y127" s="1"/>
      <c r="Z127" s="1"/>
      <c r="AA127" s="1"/>
      <c r="AB127" s="16"/>
      <c r="AC127" s="76"/>
      <c r="AD127" s="128"/>
      <c r="AE127" s="129"/>
      <c r="AF127" s="129"/>
      <c r="AG127" s="129"/>
      <c r="AH127" s="129"/>
      <c r="AI127" s="129"/>
      <c r="AJ127" s="129"/>
      <c r="AK127" s="129"/>
      <c r="AL127" s="129"/>
      <c r="AM127" s="129"/>
      <c r="AN127" s="129"/>
      <c r="AO127" s="129"/>
      <c r="AP127" s="129"/>
      <c r="AQ127" s="129"/>
      <c r="AR127" s="129"/>
      <c r="AS127" s="130"/>
      <c r="AT127" s="78"/>
      <c r="AU127" s="17"/>
      <c r="AV127" s="17"/>
      <c r="AW127" s="17"/>
      <c r="AX127" s="17"/>
      <c r="AY127" s="17"/>
      <c r="AZ127" s="1"/>
      <c r="BA127" s="1"/>
      <c r="BB127" s="1"/>
      <c r="BC127" s="1"/>
      <c r="BD127" s="1"/>
      <c r="BE127" s="1"/>
      <c r="BF127" s="1"/>
      <c r="BG127" s="1"/>
      <c r="BH127" s="1"/>
      <c r="BI127" s="21"/>
      <c r="BJ127" s="242"/>
      <c r="BK127" s="243"/>
      <c r="BL127" s="201"/>
      <c r="BM127" s="201"/>
      <c r="BN127" s="202"/>
      <c r="BO127" s="227"/>
    </row>
    <row r="128" spans="1:67" ht="78.75" customHeight="1" x14ac:dyDescent="0.25">
      <c r="A128">
        <v>2</v>
      </c>
      <c r="B128">
        <v>4</v>
      </c>
      <c r="C128">
        <v>2</v>
      </c>
      <c r="D128" s="319" t="str">
        <f t="shared" ref="D128:D132" si="9">CONCATENATE(A128,".",B128,".",C128,".")</f>
        <v>2.4.2.</v>
      </c>
      <c r="E128" s="273" t="s">
        <v>270</v>
      </c>
      <c r="F128" s="276" t="s">
        <v>126</v>
      </c>
      <c r="G128" s="273" t="s">
        <v>271</v>
      </c>
      <c r="H128" s="273" t="s">
        <v>267</v>
      </c>
      <c r="I128" s="273"/>
      <c r="J128" s="80"/>
      <c r="K128" s="80"/>
      <c r="L128" s="190"/>
      <c r="M128" s="171"/>
      <c r="N128" s="20"/>
      <c r="O128" s="1"/>
      <c r="P128" s="1"/>
      <c r="Q128" s="1"/>
      <c r="R128" s="1"/>
      <c r="S128" s="1"/>
      <c r="T128" s="1"/>
      <c r="U128" s="1"/>
      <c r="V128" s="8"/>
      <c r="W128" s="8"/>
      <c r="X128" s="8"/>
      <c r="Y128" s="8"/>
      <c r="Z128" s="8"/>
      <c r="AA128" s="8"/>
      <c r="AB128" s="8"/>
      <c r="AC128" s="23"/>
      <c r="AD128" s="26"/>
      <c r="AE128" s="8"/>
      <c r="AF128" s="8"/>
      <c r="AG128" s="8"/>
      <c r="AH128" s="8"/>
      <c r="AI128" s="8"/>
      <c r="AJ128" s="8"/>
      <c r="AK128" s="8"/>
      <c r="AL128" s="8"/>
      <c r="AM128" s="8"/>
      <c r="AN128" s="8"/>
      <c r="AO128" s="8"/>
      <c r="AP128" s="8"/>
      <c r="AQ128" s="8"/>
      <c r="AR128" s="8"/>
      <c r="AS128" s="23"/>
      <c r="AT128" s="26"/>
      <c r="AU128" s="8"/>
      <c r="AV128" s="8"/>
      <c r="AW128" s="8"/>
      <c r="AX128" s="8"/>
      <c r="AY128" s="8"/>
      <c r="AZ128" s="8"/>
      <c r="BA128" s="8"/>
      <c r="BB128" s="8"/>
      <c r="BC128" s="8"/>
      <c r="BD128" s="8"/>
      <c r="BE128" s="8"/>
      <c r="BF128" s="1"/>
      <c r="BG128" s="1"/>
      <c r="BH128" s="1"/>
      <c r="BI128" s="21"/>
      <c r="BJ128" s="242"/>
      <c r="BK128" s="243" t="s">
        <v>272</v>
      </c>
      <c r="BL128" s="206" t="s">
        <v>273</v>
      </c>
      <c r="BM128" s="201"/>
      <c r="BN128" s="202"/>
      <c r="BO128" s="227"/>
    </row>
    <row r="129" spans="1:67" ht="15.75" customHeight="1" x14ac:dyDescent="0.25">
      <c r="D129" s="319"/>
      <c r="E129" s="273"/>
      <c r="F129" s="276"/>
      <c r="G129" s="273"/>
      <c r="H129" s="273"/>
      <c r="I129" s="273"/>
      <c r="J129" s="82">
        <v>0.75</v>
      </c>
      <c r="K129" s="82">
        <v>1</v>
      </c>
      <c r="L129" s="192"/>
      <c r="M129" s="172">
        <v>1</v>
      </c>
      <c r="N129" s="20"/>
      <c r="O129" s="1"/>
      <c r="P129" s="1"/>
      <c r="Q129" s="1"/>
      <c r="R129" s="1"/>
      <c r="S129" s="1"/>
      <c r="T129" s="1"/>
      <c r="U129" s="17"/>
      <c r="V129" s="16"/>
      <c r="W129" s="16"/>
      <c r="X129" s="16"/>
      <c r="Y129" s="16"/>
      <c r="Z129" s="16"/>
      <c r="AA129" s="16"/>
      <c r="AB129" s="16"/>
      <c r="AC129" s="76"/>
      <c r="AD129" s="128"/>
      <c r="AE129" s="129"/>
      <c r="AF129" s="129"/>
      <c r="AG129" s="129"/>
      <c r="AH129" s="129"/>
      <c r="AI129" s="129"/>
      <c r="AJ129" s="129"/>
      <c r="AK129" s="129"/>
      <c r="AL129" s="129"/>
      <c r="AM129" s="129"/>
      <c r="AN129" s="129"/>
      <c r="AO129" s="129"/>
      <c r="AP129" s="129"/>
      <c r="AQ129" s="129"/>
      <c r="AR129" s="129"/>
      <c r="AS129" s="130"/>
      <c r="AT129" s="78"/>
      <c r="AU129" s="17"/>
      <c r="AV129" s="17"/>
      <c r="AW129" s="17"/>
      <c r="AX129" s="17"/>
      <c r="AY129" s="17"/>
      <c r="AZ129" s="17"/>
      <c r="BA129" s="17"/>
      <c r="BB129" s="17"/>
      <c r="BC129" s="17"/>
      <c r="BD129" s="17"/>
      <c r="BE129" s="17"/>
      <c r="BF129" s="17"/>
      <c r="BG129" s="1"/>
      <c r="BH129" s="1"/>
      <c r="BI129" s="21"/>
      <c r="BJ129" s="242"/>
      <c r="BK129" s="243"/>
      <c r="BL129" s="206"/>
      <c r="BM129" s="201"/>
      <c r="BN129" s="202"/>
      <c r="BO129" s="227"/>
    </row>
    <row r="130" spans="1:67" ht="108" customHeight="1" x14ac:dyDescent="0.25">
      <c r="A130">
        <v>2</v>
      </c>
      <c r="B130">
        <v>4</v>
      </c>
      <c r="C130">
        <v>3</v>
      </c>
      <c r="D130" s="319" t="str">
        <f t="shared" si="9"/>
        <v>2.4.3.</v>
      </c>
      <c r="E130" s="273" t="s">
        <v>274</v>
      </c>
      <c r="F130" s="276" t="s">
        <v>126</v>
      </c>
      <c r="G130" s="273"/>
      <c r="H130" s="273" t="s">
        <v>275</v>
      </c>
      <c r="I130" s="273"/>
      <c r="J130" s="80"/>
      <c r="K130" s="80"/>
      <c r="L130" s="190"/>
      <c r="M130" s="171"/>
      <c r="N130" s="20"/>
      <c r="O130" s="1"/>
      <c r="P130" s="1"/>
      <c r="Q130" s="1"/>
      <c r="R130" s="1"/>
      <c r="S130" s="1"/>
      <c r="T130" s="1"/>
      <c r="U130" s="1"/>
      <c r="V130" s="1"/>
      <c r="W130" s="1"/>
      <c r="X130" s="1"/>
      <c r="Y130" s="1"/>
      <c r="Z130" s="1"/>
      <c r="AA130" s="1"/>
      <c r="AB130" s="8"/>
      <c r="AC130" s="23"/>
      <c r="AD130" s="26"/>
      <c r="AE130" s="8"/>
      <c r="AF130" s="8"/>
      <c r="AG130" s="8"/>
      <c r="AH130" s="8"/>
      <c r="AI130" s="8"/>
      <c r="AJ130" s="8"/>
      <c r="AK130" s="8"/>
      <c r="AL130" s="8"/>
      <c r="AM130" s="8"/>
      <c r="AN130" s="8"/>
      <c r="AO130" s="8"/>
      <c r="AP130" s="62"/>
      <c r="AQ130" s="62"/>
      <c r="AR130" s="62"/>
      <c r="AS130" s="85"/>
      <c r="AT130" s="88"/>
      <c r="AU130" s="62"/>
      <c r="AV130" s="62"/>
      <c r="AW130" s="62"/>
      <c r="AX130" s="62"/>
      <c r="AY130" s="62"/>
      <c r="AZ130" s="62"/>
      <c r="BA130" s="62"/>
      <c r="BB130" s="62"/>
      <c r="BC130" s="62"/>
      <c r="BD130" s="62"/>
      <c r="BE130" s="62"/>
      <c r="BF130" s="62"/>
      <c r="BG130" s="62"/>
      <c r="BH130" s="1"/>
      <c r="BI130" s="21"/>
      <c r="BJ130" s="242" t="s">
        <v>276</v>
      </c>
      <c r="BK130" s="243" t="s">
        <v>277</v>
      </c>
      <c r="BL130" s="206" t="s">
        <v>278</v>
      </c>
      <c r="BM130" s="201"/>
      <c r="BN130" s="202"/>
      <c r="BO130" s="199"/>
    </row>
    <row r="131" spans="1:67" ht="15.75" customHeight="1" x14ac:dyDescent="0.25">
      <c r="D131" s="319"/>
      <c r="E131" s="273"/>
      <c r="F131" s="276"/>
      <c r="G131" s="273"/>
      <c r="H131" s="273"/>
      <c r="I131" s="273"/>
      <c r="J131" s="82">
        <v>0.2</v>
      </c>
      <c r="K131" s="82">
        <v>1</v>
      </c>
      <c r="L131" s="192"/>
      <c r="M131" s="172">
        <v>1</v>
      </c>
      <c r="N131" s="20"/>
      <c r="O131" s="1"/>
      <c r="P131" s="1"/>
      <c r="Q131" s="1"/>
      <c r="R131" s="1"/>
      <c r="S131" s="1"/>
      <c r="T131" s="1"/>
      <c r="U131" s="1"/>
      <c r="V131" s="1"/>
      <c r="W131" s="1"/>
      <c r="X131" s="1"/>
      <c r="Y131" s="1"/>
      <c r="Z131" s="1"/>
      <c r="AA131" s="17"/>
      <c r="AB131" s="17"/>
      <c r="AC131" s="29"/>
      <c r="AD131" s="55"/>
      <c r="AE131" s="16"/>
      <c r="AF131" s="16"/>
      <c r="AG131" s="16"/>
      <c r="AH131" s="16"/>
      <c r="AI131" s="16"/>
      <c r="AJ131" s="16"/>
      <c r="AK131" s="16"/>
      <c r="AL131" s="16"/>
      <c r="AM131" s="16"/>
      <c r="AN131" s="16"/>
      <c r="AO131" s="16"/>
      <c r="AP131" s="16"/>
      <c r="AQ131" s="16"/>
      <c r="AR131" s="16"/>
      <c r="AS131" s="76"/>
      <c r="AT131" s="20"/>
      <c r="AU131" s="1"/>
      <c r="AV131" s="1"/>
      <c r="AW131" s="1"/>
      <c r="AX131" s="1"/>
      <c r="AY131" s="1"/>
      <c r="AZ131" s="1"/>
      <c r="BA131" s="1"/>
      <c r="BB131" s="1"/>
      <c r="BC131" s="1"/>
      <c r="BD131" s="1"/>
      <c r="BE131" s="1"/>
      <c r="BF131" s="1"/>
      <c r="BG131" s="1"/>
      <c r="BH131" s="1"/>
      <c r="BI131" s="21"/>
      <c r="BJ131" s="242"/>
      <c r="BK131" s="243"/>
      <c r="BL131" s="201"/>
      <c r="BM131" s="201"/>
      <c r="BN131" s="202"/>
      <c r="BO131" s="209"/>
    </row>
    <row r="132" spans="1:67" ht="89.25" customHeight="1" x14ac:dyDescent="0.25">
      <c r="A132">
        <v>2</v>
      </c>
      <c r="B132">
        <v>4</v>
      </c>
      <c r="C132">
        <v>4</v>
      </c>
      <c r="D132" s="319" t="str">
        <f t="shared" si="9"/>
        <v>2.4.4.</v>
      </c>
      <c r="E132" s="276" t="s">
        <v>279</v>
      </c>
      <c r="F132" s="273" t="s">
        <v>37</v>
      </c>
      <c r="G132" s="273"/>
      <c r="H132" s="273" t="s">
        <v>280</v>
      </c>
      <c r="I132" s="273"/>
      <c r="J132" s="80"/>
      <c r="K132" s="80"/>
      <c r="L132" s="190"/>
      <c r="M132" s="171"/>
      <c r="N132" s="20"/>
      <c r="O132" s="1"/>
      <c r="P132" s="1"/>
      <c r="Q132" s="1"/>
      <c r="R132" s="1"/>
      <c r="S132" s="1"/>
      <c r="T132" s="1"/>
      <c r="U132" s="1"/>
      <c r="V132" s="1"/>
      <c r="W132" s="1"/>
      <c r="X132" s="8"/>
      <c r="Y132" s="8"/>
      <c r="Z132" s="8"/>
      <c r="AA132" s="8"/>
      <c r="AB132" s="8"/>
      <c r="AC132" s="23"/>
      <c r="AD132" s="20"/>
      <c r="AE132" s="1"/>
      <c r="AF132" s="1"/>
      <c r="AG132" s="1"/>
      <c r="AH132" s="62"/>
      <c r="AI132" s="62"/>
      <c r="AJ132" s="62"/>
      <c r="AK132" s="62"/>
      <c r="AL132" s="62"/>
      <c r="AM132" s="62"/>
      <c r="AN132" s="62"/>
      <c r="AO132" s="62"/>
      <c r="AP132" s="62"/>
      <c r="AQ132" s="62"/>
      <c r="AR132" s="62"/>
      <c r="AS132" s="85"/>
      <c r="AT132" s="88"/>
      <c r="AU132" s="62"/>
      <c r="AV132" s="62"/>
      <c r="AW132" s="62"/>
      <c r="AX132" s="1"/>
      <c r="AY132" s="1"/>
      <c r="AZ132" s="1"/>
      <c r="BA132" s="1"/>
      <c r="BB132" s="1"/>
      <c r="BC132" s="1"/>
      <c r="BD132" s="1"/>
      <c r="BE132" s="1"/>
      <c r="BF132" s="1"/>
      <c r="BG132" s="1"/>
      <c r="BH132" s="1"/>
      <c r="BI132" s="21"/>
      <c r="BJ132" s="242"/>
      <c r="BK132" s="244" t="s">
        <v>179</v>
      </c>
      <c r="BL132" s="206" t="s">
        <v>281</v>
      </c>
      <c r="BM132" s="201"/>
      <c r="BN132" s="202"/>
      <c r="BO132" s="209"/>
    </row>
    <row r="133" spans="1:67" ht="15.75" customHeight="1" thickBot="1" x14ac:dyDescent="0.3">
      <c r="C133">
        <f>COUNT(C126:C132)</f>
        <v>4</v>
      </c>
      <c r="D133" s="319"/>
      <c r="E133" s="276"/>
      <c r="F133" s="273"/>
      <c r="G133" s="273"/>
      <c r="H133" s="273"/>
      <c r="I133" s="273"/>
      <c r="J133" s="82">
        <v>0.2</v>
      </c>
      <c r="K133" s="82">
        <v>0.5</v>
      </c>
      <c r="L133" s="192">
        <v>0.2</v>
      </c>
      <c r="M133" s="165">
        <v>0.2</v>
      </c>
      <c r="N133" s="36"/>
      <c r="O133" s="37"/>
      <c r="P133" s="37"/>
      <c r="Q133" s="37"/>
      <c r="R133" s="37"/>
      <c r="S133" s="37"/>
      <c r="T133" s="37"/>
      <c r="U133" s="37"/>
      <c r="V133" s="52"/>
      <c r="W133" s="52"/>
      <c r="X133" s="52"/>
      <c r="Y133" s="52"/>
      <c r="Z133" s="52"/>
      <c r="AA133" s="52"/>
      <c r="AB133" s="52"/>
      <c r="AC133" s="53"/>
      <c r="AD133" s="79"/>
      <c r="AE133" s="52"/>
      <c r="AF133" s="37"/>
      <c r="AG133" s="37"/>
      <c r="AH133" s="37"/>
      <c r="AI133" s="37"/>
      <c r="AJ133" s="37"/>
      <c r="AK133" s="37"/>
      <c r="AL133" s="37"/>
      <c r="AM133" s="37"/>
      <c r="AN133" s="37"/>
      <c r="AO133" s="37"/>
      <c r="AP133" s="122"/>
      <c r="AQ133" s="122"/>
      <c r="AR133" s="122"/>
      <c r="AS133" s="123"/>
      <c r="AT133" s="36"/>
      <c r="AU133" s="37"/>
      <c r="AV133" s="37"/>
      <c r="AW133" s="37"/>
      <c r="AX133" s="37"/>
      <c r="AY133" s="37"/>
      <c r="AZ133" s="37"/>
      <c r="BA133" s="37"/>
      <c r="BB133" s="37"/>
      <c r="BC133" s="37"/>
      <c r="BD133" s="37"/>
      <c r="BE133" s="37"/>
      <c r="BF133" s="37"/>
      <c r="BG133" s="37"/>
      <c r="BH133" s="37"/>
      <c r="BI133" s="39"/>
      <c r="BJ133" s="242"/>
      <c r="BK133" s="244"/>
      <c r="BL133" s="201"/>
      <c r="BM133" s="201"/>
      <c r="BN133" s="202"/>
      <c r="BO133" s="209"/>
    </row>
    <row r="134" spans="1:67" ht="15.75" thickBot="1" x14ac:dyDescent="0.3">
      <c r="D134" s="270" t="s">
        <v>282</v>
      </c>
      <c r="E134" s="271"/>
      <c r="F134" s="271"/>
      <c r="G134" s="271"/>
      <c r="H134" s="271"/>
      <c r="I134" s="272"/>
      <c r="J134" s="111">
        <f>SUM(J126:J133)/4</f>
        <v>0.47499999999999998</v>
      </c>
      <c r="K134" s="180">
        <f>SUM(K126:K133)/4</f>
        <v>0.875</v>
      </c>
      <c r="L134" s="111">
        <v>0.2</v>
      </c>
      <c r="M134" s="111">
        <f>SUM(M126:M133)/4</f>
        <v>0.8</v>
      </c>
      <c r="N134" s="108"/>
      <c r="O134" s="108"/>
      <c r="P134" s="108"/>
      <c r="Q134" s="108"/>
      <c r="R134" s="108"/>
      <c r="S134" s="108"/>
      <c r="T134" s="108"/>
      <c r="U134" s="108"/>
      <c r="V134" s="109"/>
      <c r="W134" s="109"/>
      <c r="X134" s="109"/>
      <c r="Y134" s="109"/>
      <c r="Z134" s="109"/>
      <c r="AA134" s="109"/>
      <c r="AB134" s="109"/>
      <c r="AC134" s="109"/>
      <c r="AD134" s="109"/>
      <c r="AE134" s="109"/>
      <c r="AF134" s="108"/>
      <c r="AG134" s="108"/>
      <c r="AH134" s="108"/>
      <c r="AI134" s="108"/>
      <c r="AJ134" s="108"/>
      <c r="AK134" s="108"/>
      <c r="AL134" s="108"/>
      <c r="AM134" s="108"/>
      <c r="AN134" s="108"/>
      <c r="AO134" s="108"/>
      <c r="AP134" s="108"/>
      <c r="AQ134" s="108"/>
      <c r="AR134" s="108"/>
      <c r="AS134" s="108"/>
      <c r="AT134" s="108"/>
      <c r="AU134" s="108"/>
      <c r="AV134" s="108"/>
      <c r="AW134" s="108"/>
      <c r="AX134" s="108"/>
      <c r="AY134" s="108"/>
      <c r="AZ134" s="108"/>
      <c r="BA134" s="108"/>
      <c r="BB134" s="108"/>
      <c r="BC134" s="108"/>
      <c r="BD134" s="108"/>
      <c r="BE134" s="108"/>
      <c r="BF134" s="108"/>
      <c r="BG134" s="108"/>
      <c r="BH134" s="108"/>
      <c r="BI134" s="108"/>
      <c r="BJ134" s="245"/>
      <c r="BK134" s="247"/>
      <c r="BL134" s="201"/>
      <c r="BM134" s="201"/>
      <c r="BN134" s="202"/>
      <c r="BO134" s="209"/>
    </row>
    <row r="135" spans="1:67" ht="30.75" customHeight="1" thickBot="1" x14ac:dyDescent="0.3">
      <c r="D135" s="298" t="s">
        <v>159</v>
      </c>
      <c r="E135" s="299"/>
      <c r="F135" s="299"/>
      <c r="G135" s="299"/>
      <c r="H135" s="299"/>
      <c r="I135" s="158"/>
      <c r="J135" s="65" t="s">
        <v>4</v>
      </c>
      <c r="K135" s="65" t="s">
        <v>4</v>
      </c>
      <c r="L135" s="194" t="s">
        <v>4</v>
      </c>
      <c r="M135" s="169" t="s">
        <v>348</v>
      </c>
      <c r="N135" s="348">
        <v>2019</v>
      </c>
      <c r="O135" s="349"/>
      <c r="P135" s="349"/>
      <c r="Q135" s="349"/>
      <c r="R135" s="349"/>
      <c r="S135" s="349"/>
      <c r="T135" s="349"/>
      <c r="U135" s="349"/>
      <c r="V135" s="349"/>
      <c r="W135" s="349"/>
      <c r="X135" s="349"/>
      <c r="Y135" s="349"/>
      <c r="Z135" s="349"/>
      <c r="AA135" s="349"/>
      <c r="AB135" s="349"/>
      <c r="AC135" s="349"/>
      <c r="AD135" s="349"/>
      <c r="AE135" s="349"/>
      <c r="AF135" s="349"/>
      <c r="AG135" s="349"/>
      <c r="AH135" s="349"/>
      <c r="AI135" s="349"/>
      <c r="AJ135" s="349"/>
      <c r="AK135" s="349"/>
      <c r="AL135" s="349"/>
      <c r="AM135" s="349"/>
      <c r="AN135" s="349"/>
      <c r="AO135" s="349"/>
      <c r="AP135" s="349"/>
      <c r="AQ135" s="349"/>
      <c r="AR135" s="349"/>
      <c r="AS135" s="349"/>
      <c r="AT135" s="349"/>
      <c r="AU135" s="349"/>
      <c r="AV135" s="349"/>
      <c r="AW135" s="349"/>
      <c r="AX135" s="349"/>
      <c r="AY135" s="349"/>
      <c r="AZ135" s="349"/>
      <c r="BA135" s="349"/>
      <c r="BB135" s="349"/>
      <c r="BC135" s="349"/>
      <c r="BD135" s="349"/>
      <c r="BE135" s="349"/>
      <c r="BF135" s="349"/>
      <c r="BG135" s="349"/>
      <c r="BH135" s="349"/>
      <c r="BI135" s="350"/>
      <c r="BJ135" s="286" t="s">
        <v>283</v>
      </c>
      <c r="BK135" s="286" t="s">
        <v>23</v>
      </c>
      <c r="BL135" s="279" t="s">
        <v>24</v>
      </c>
      <c r="BM135" s="279" t="s">
        <v>25</v>
      </c>
      <c r="BN135" s="280" t="s">
        <v>26</v>
      </c>
      <c r="BO135" s="266" t="s">
        <v>346</v>
      </c>
    </row>
    <row r="136" spans="1:67" ht="23.25" customHeight="1" x14ac:dyDescent="0.25">
      <c r="D136" s="298" t="s">
        <v>284</v>
      </c>
      <c r="E136" s="299"/>
      <c r="F136" s="299"/>
      <c r="G136" s="299"/>
      <c r="H136" s="299"/>
      <c r="I136" s="158"/>
      <c r="J136" s="80" t="s">
        <v>9</v>
      </c>
      <c r="K136" s="80" t="s">
        <v>9</v>
      </c>
      <c r="L136" s="190" t="s">
        <v>9</v>
      </c>
      <c r="M136" s="264" t="s">
        <v>349</v>
      </c>
      <c r="N136" s="300" t="s">
        <v>10</v>
      </c>
      <c r="O136" s="296"/>
      <c r="P136" s="296"/>
      <c r="Q136" s="296"/>
      <c r="R136" s="296" t="s">
        <v>11</v>
      </c>
      <c r="S136" s="296"/>
      <c r="T136" s="296"/>
      <c r="U136" s="296"/>
      <c r="V136" s="296" t="s">
        <v>12</v>
      </c>
      <c r="W136" s="296"/>
      <c r="X136" s="296"/>
      <c r="Y136" s="296"/>
      <c r="Z136" s="296" t="s">
        <v>13</v>
      </c>
      <c r="AA136" s="296"/>
      <c r="AB136" s="296"/>
      <c r="AC136" s="297"/>
      <c r="AD136" s="300" t="s">
        <v>14</v>
      </c>
      <c r="AE136" s="296"/>
      <c r="AF136" s="296"/>
      <c r="AG136" s="296"/>
      <c r="AH136" s="296" t="s">
        <v>15</v>
      </c>
      <c r="AI136" s="296"/>
      <c r="AJ136" s="296"/>
      <c r="AK136" s="296"/>
      <c r="AL136" s="296" t="s">
        <v>16</v>
      </c>
      <c r="AM136" s="296"/>
      <c r="AN136" s="296"/>
      <c r="AO136" s="296"/>
      <c r="AP136" s="296" t="s">
        <v>17</v>
      </c>
      <c r="AQ136" s="296"/>
      <c r="AR136" s="296"/>
      <c r="AS136" s="297"/>
      <c r="AT136" s="300" t="s">
        <v>18</v>
      </c>
      <c r="AU136" s="296"/>
      <c r="AV136" s="296"/>
      <c r="AW136" s="296"/>
      <c r="AX136" s="296" t="s">
        <v>19</v>
      </c>
      <c r="AY136" s="296"/>
      <c r="AZ136" s="296"/>
      <c r="BA136" s="296"/>
      <c r="BB136" s="296" t="s">
        <v>20</v>
      </c>
      <c r="BC136" s="296"/>
      <c r="BD136" s="296"/>
      <c r="BE136" s="296"/>
      <c r="BF136" s="296" t="s">
        <v>21</v>
      </c>
      <c r="BG136" s="296"/>
      <c r="BH136" s="296"/>
      <c r="BI136" s="297"/>
      <c r="BJ136" s="342"/>
      <c r="BK136" s="287"/>
      <c r="BL136" s="279"/>
      <c r="BM136" s="279"/>
      <c r="BN136" s="280"/>
      <c r="BO136" s="266"/>
    </row>
    <row r="137" spans="1:67" ht="23.25" customHeight="1" thickBot="1" x14ac:dyDescent="0.3">
      <c r="D137" s="298" t="s">
        <v>30</v>
      </c>
      <c r="E137" s="299"/>
      <c r="F137" s="158" t="s">
        <v>31</v>
      </c>
      <c r="G137" s="7" t="s">
        <v>32</v>
      </c>
      <c r="H137" s="7" t="s">
        <v>33</v>
      </c>
      <c r="I137" s="7" t="s">
        <v>34</v>
      </c>
      <c r="J137" s="81" t="s">
        <v>35</v>
      </c>
      <c r="K137" s="81" t="s">
        <v>35</v>
      </c>
      <c r="L137" s="191" t="s">
        <v>35</v>
      </c>
      <c r="M137" s="265"/>
      <c r="N137" s="157">
        <v>1</v>
      </c>
      <c r="O137" s="158">
        <v>2</v>
      </c>
      <c r="P137" s="158">
        <v>3</v>
      </c>
      <c r="Q137" s="158">
        <v>4</v>
      </c>
      <c r="R137" s="158">
        <v>1</v>
      </c>
      <c r="S137" s="158">
        <v>2</v>
      </c>
      <c r="T137" s="158">
        <v>3</v>
      </c>
      <c r="U137" s="158">
        <v>4</v>
      </c>
      <c r="V137" s="158">
        <v>1</v>
      </c>
      <c r="W137" s="158">
        <v>2</v>
      </c>
      <c r="X137" s="158">
        <v>3</v>
      </c>
      <c r="Y137" s="158">
        <v>4</v>
      </c>
      <c r="Z137" s="158">
        <v>1</v>
      </c>
      <c r="AA137" s="158">
        <v>2</v>
      </c>
      <c r="AB137" s="158">
        <v>3</v>
      </c>
      <c r="AC137" s="74">
        <v>4</v>
      </c>
      <c r="AD137" s="157">
        <v>1</v>
      </c>
      <c r="AE137" s="158">
        <v>2</v>
      </c>
      <c r="AF137" s="158">
        <v>3</v>
      </c>
      <c r="AG137" s="158">
        <v>4</v>
      </c>
      <c r="AH137" s="158">
        <v>1</v>
      </c>
      <c r="AI137" s="158">
        <v>2</v>
      </c>
      <c r="AJ137" s="158">
        <v>3</v>
      </c>
      <c r="AK137" s="158">
        <v>4</v>
      </c>
      <c r="AL137" s="158">
        <v>1</v>
      </c>
      <c r="AM137" s="158">
        <v>2</v>
      </c>
      <c r="AN137" s="158">
        <v>3</v>
      </c>
      <c r="AO137" s="158">
        <v>4</v>
      </c>
      <c r="AP137" s="158">
        <v>1</v>
      </c>
      <c r="AQ137" s="158">
        <v>2</v>
      </c>
      <c r="AR137" s="158">
        <v>3</v>
      </c>
      <c r="AS137" s="74">
        <v>4</v>
      </c>
      <c r="AT137" s="157">
        <v>1</v>
      </c>
      <c r="AU137" s="158">
        <v>2</v>
      </c>
      <c r="AV137" s="158">
        <v>3</v>
      </c>
      <c r="AW137" s="158">
        <v>4</v>
      </c>
      <c r="AX137" s="158">
        <v>1</v>
      </c>
      <c r="AY137" s="158">
        <v>2</v>
      </c>
      <c r="AZ137" s="158">
        <v>3</v>
      </c>
      <c r="BA137" s="158">
        <v>4</v>
      </c>
      <c r="BB137" s="158">
        <v>1</v>
      </c>
      <c r="BC137" s="158">
        <v>2</v>
      </c>
      <c r="BD137" s="158">
        <v>3</v>
      </c>
      <c r="BE137" s="158">
        <v>4</v>
      </c>
      <c r="BF137" s="158">
        <v>1</v>
      </c>
      <c r="BG137" s="158">
        <v>2</v>
      </c>
      <c r="BH137" s="158">
        <v>3</v>
      </c>
      <c r="BI137" s="74">
        <v>4</v>
      </c>
      <c r="BJ137" s="343"/>
      <c r="BK137" s="288"/>
      <c r="BL137" s="279"/>
      <c r="BM137" s="279"/>
      <c r="BN137" s="280"/>
      <c r="BO137" s="209"/>
    </row>
    <row r="138" spans="1:67" ht="60" customHeight="1" x14ac:dyDescent="0.25">
      <c r="A138">
        <v>2</v>
      </c>
      <c r="B138">
        <v>5</v>
      </c>
      <c r="C138">
        <v>1</v>
      </c>
      <c r="D138" s="319" t="str">
        <f>CONCATENATE(A138,".",B138,".",C138,".")</f>
        <v>2.5.1.</v>
      </c>
      <c r="E138" s="273" t="s">
        <v>285</v>
      </c>
      <c r="F138" s="273" t="s">
        <v>286</v>
      </c>
      <c r="G138" s="273"/>
      <c r="H138" s="273" t="s">
        <v>287</v>
      </c>
      <c r="I138" s="273"/>
      <c r="J138" s="80"/>
      <c r="K138" s="80"/>
      <c r="L138" s="190"/>
      <c r="M138" s="171"/>
      <c r="N138" s="89"/>
      <c r="O138" s="4"/>
      <c r="P138" s="4"/>
      <c r="Q138" s="4"/>
      <c r="R138" s="9"/>
      <c r="S138" s="9"/>
      <c r="T138" s="9"/>
      <c r="U138" s="9"/>
      <c r="V138" s="9"/>
      <c r="W138" s="9"/>
      <c r="X138" s="9"/>
      <c r="Y138" s="9"/>
      <c r="Z138" s="9"/>
      <c r="AA138" s="9"/>
      <c r="AB138" s="9"/>
      <c r="AC138" s="90"/>
      <c r="AD138" s="95"/>
      <c r="AE138" s="9"/>
      <c r="AF138" s="9"/>
      <c r="AG138" s="9"/>
      <c r="AH138" s="9"/>
      <c r="AI138" s="9"/>
      <c r="AJ138" s="9"/>
      <c r="AK138" s="9"/>
      <c r="AL138" s="9"/>
      <c r="AM138" s="9"/>
      <c r="AN138" s="9"/>
      <c r="AO138" s="9"/>
      <c r="AP138" s="9"/>
      <c r="AQ138" s="9"/>
      <c r="AR138" s="9"/>
      <c r="AS138" s="90"/>
      <c r="AT138" s="95"/>
      <c r="AU138" s="9"/>
      <c r="AV138" s="9"/>
      <c r="AW138" s="9"/>
      <c r="AX138" s="9"/>
      <c r="AY138" s="9"/>
      <c r="AZ138" s="9"/>
      <c r="BA138" s="9"/>
      <c r="BB138" s="9"/>
      <c r="BC138" s="9"/>
      <c r="BD138" s="9"/>
      <c r="BE138" s="9"/>
      <c r="BF138" s="4"/>
      <c r="BG138" s="4"/>
      <c r="BH138" s="4"/>
      <c r="BI138" s="92"/>
      <c r="BJ138" s="242"/>
      <c r="BK138" s="248"/>
      <c r="BL138" s="206" t="s">
        <v>288</v>
      </c>
      <c r="BM138" s="201" t="s">
        <v>49</v>
      </c>
      <c r="BN138" s="202"/>
      <c r="BO138" s="209"/>
    </row>
    <row r="139" spans="1:67" ht="15.75" customHeight="1" x14ac:dyDescent="0.25">
      <c r="D139" s="319"/>
      <c r="E139" s="273"/>
      <c r="F139" s="273"/>
      <c r="G139" s="273"/>
      <c r="H139" s="273"/>
      <c r="I139" s="273"/>
      <c r="J139" s="82">
        <v>0.75</v>
      </c>
      <c r="K139" s="82">
        <v>0.75</v>
      </c>
      <c r="L139" s="192">
        <v>1</v>
      </c>
      <c r="M139" s="172">
        <v>1</v>
      </c>
      <c r="N139" s="89"/>
      <c r="O139" s="4"/>
      <c r="P139" s="4"/>
      <c r="Q139" s="57"/>
      <c r="R139" s="63"/>
      <c r="S139" s="63"/>
      <c r="T139" s="63"/>
      <c r="U139" s="63"/>
      <c r="V139" s="63"/>
      <c r="W139" s="63"/>
      <c r="X139" s="63"/>
      <c r="Y139" s="63"/>
      <c r="Z139" s="63"/>
      <c r="AA139" s="63"/>
      <c r="AB139" s="63"/>
      <c r="AC139" s="91"/>
      <c r="AD139" s="125"/>
      <c r="AE139" s="126"/>
      <c r="AF139" s="126"/>
      <c r="AG139" s="126"/>
      <c r="AH139" s="126"/>
      <c r="AI139" s="126"/>
      <c r="AJ139" s="126"/>
      <c r="AK139" s="126"/>
      <c r="AL139" s="126"/>
      <c r="AM139" s="126"/>
      <c r="AN139" s="126"/>
      <c r="AO139" s="126"/>
      <c r="AP139" s="126"/>
      <c r="AQ139" s="126"/>
      <c r="AR139" s="126"/>
      <c r="AS139" s="127"/>
      <c r="AT139" s="96"/>
      <c r="AU139" s="57"/>
      <c r="AV139" s="57"/>
      <c r="AW139" s="57"/>
      <c r="AX139" s="57"/>
      <c r="AY139" s="57"/>
      <c r="AZ139" s="57"/>
      <c r="BA139" s="57"/>
      <c r="BB139" s="57"/>
      <c r="BC139" s="57"/>
      <c r="BD139" s="57"/>
      <c r="BE139" s="57"/>
      <c r="BF139" s="57"/>
      <c r="BG139" s="4"/>
      <c r="BH139" s="4"/>
      <c r="BI139" s="92"/>
      <c r="BJ139" s="242"/>
      <c r="BK139" s="248"/>
      <c r="BL139" s="201"/>
      <c r="BM139" s="201"/>
      <c r="BN139" s="202"/>
      <c r="BO139" s="209"/>
    </row>
    <row r="140" spans="1:67" ht="210" customHeight="1" x14ac:dyDescent="0.25">
      <c r="A140">
        <v>2</v>
      </c>
      <c r="B140">
        <v>5</v>
      </c>
      <c r="C140">
        <v>2</v>
      </c>
      <c r="D140" s="319" t="str">
        <f>CONCATENATE(A140,".",B140,".",C140,".")</f>
        <v>2.5.2.</v>
      </c>
      <c r="E140" s="273" t="s">
        <v>289</v>
      </c>
      <c r="F140" s="273" t="s">
        <v>286</v>
      </c>
      <c r="G140" s="273"/>
      <c r="H140" s="273" t="s">
        <v>290</v>
      </c>
      <c r="I140" s="273"/>
      <c r="J140" s="80"/>
      <c r="K140" s="80"/>
      <c r="L140" s="190"/>
      <c r="M140" s="171"/>
      <c r="N140" s="89"/>
      <c r="O140" s="4"/>
      <c r="P140" s="4"/>
      <c r="Q140" s="4"/>
      <c r="R140" s="9"/>
      <c r="S140" s="9"/>
      <c r="T140" s="9"/>
      <c r="U140" s="9"/>
      <c r="V140" s="9"/>
      <c r="W140" s="9"/>
      <c r="X140" s="9"/>
      <c r="Y140" s="9"/>
      <c r="Z140" s="9"/>
      <c r="AA140" s="9"/>
      <c r="AB140" s="9"/>
      <c r="AC140" s="90"/>
      <c r="AD140" s="95"/>
      <c r="AE140" s="9"/>
      <c r="AF140" s="9"/>
      <c r="AG140" s="9"/>
      <c r="AH140" s="9"/>
      <c r="AI140" s="9"/>
      <c r="AJ140" s="9"/>
      <c r="AK140" s="9"/>
      <c r="AL140" s="9"/>
      <c r="AM140" s="9"/>
      <c r="AN140" s="9"/>
      <c r="AO140" s="9"/>
      <c r="AP140" s="9"/>
      <c r="AQ140" s="9"/>
      <c r="AR140" s="9"/>
      <c r="AS140" s="90"/>
      <c r="AT140" s="95"/>
      <c r="AU140" s="9"/>
      <c r="AV140" s="9"/>
      <c r="AW140" s="9"/>
      <c r="AX140" s="9"/>
      <c r="AY140" s="9"/>
      <c r="AZ140" s="9"/>
      <c r="BA140" s="9"/>
      <c r="BB140" s="9"/>
      <c r="BC140" s="9"/>
      <c r="BD140" s="9"/>
      <c r="BE140" s="9"/>
      <c r="BF140" s="4"/>
      <c r="BG140" s="4"/>
      <c r="BH140" s="4"/>
      <c r="BI140" s="92"/>
      <c r="BJ140" s="242"/>
      <c r="BK140" s="243" t="s">
        <v>291</v>
      </c>
      <c r="BL140" s="206" t="s">
        <v>292</v>
      </c>
      <c r="BM140" s="201" t="s">
        <v>49</v>
      </c>
      <c r="BN140" s="202"/>
      <c r="BO140" s="209"/>
    </row>
    <row r="141" spans="1:67" ht="15.75" customHeight="1" x14ac:dyDescent="0.25">
      <c r="D141" s="319"/>
      <c r="E141" s="273"/>
      <c r="F141" s="273"/>
      <c r="G141" s="273"/>
      <c r="H141" s="273"/>
      <c r="I141" s="273"/>
      <c r="J141" s="82">
        <v>0.75</v>
      </c>
      <c r="K141" s="82">
        <v>0.75</v>
      </c>
      <c r="L141" s="192">
        <v>1</v>
      </c>
      <c r="M141" s="172">
        <v>1</v>
      </c>
      <c r="N141" s="89"/>
      <c r="O141" s="4"/>
      <c r="P141" s="4"/>
      <c r="Q141" s="57"/>
      <c r="R141" s="63"/>
      <c r="S141" s="63"/>
      <c r="T141" s="63"/>
      <c r="U141" s="63"/>
      <c r="V141" s="63"/>
      <c r="W141" s="63"/>
      <c r="X141" s="63"/>
      <c r="Y141" s="63"/>
      <c r="Z141" s="63"/>
      <c r="AA141" s="63"/>
      <c r="AB141" s="63"/>
      <c r="AC141" s="91"/>
      <c r="AD141" s="125"/>
      <c r="AE141" s="126"/>
      <c r="AF141" s="126"/>
      <c r="AG141" s="126"/>
      <c r="AH141" s="126"/>
      <c r="AI141" s="126"/>
      <c r="AJ141" s="126"/>
      <c r="AK141" s="126"/>
      <c r="AL141" s="126"/>
      <c r="AM141" s="126"/>
      <c r="AN141" s="126"/>
      <c r="AO141" s="126"/>
      <c r="AP141" s="126"/>
      <c r="AQ141" s="126"/>
      <c r="AR141" s="126"/>
      <c r="AS141" s="127"/>
      <c r="AT141" s="96"/>
      <c r="AU141" s="57"/>
      <c r="AV141" s="57"/>
      <c r="AW141" s="57"/>
      <c r="AX141" s="57"/>
      <c r="AY141" s="57"/>
      <c r="AZ141" s="57"/>
      <c r="BA141" s="57"/>
      <c r="BB141" s="57"/>
      <c r="BC141" s="57"/>
      <c r="BD141" s="57"/>
      <c r="BE141" s="57"/>
      <c r="BF141" s="57"/>
      <c r="BG141" s="57"/>
      <c r="BH141" s="57"/>
      <c r="BI141" s="97"/>
      <c r="BJ141" s="249"/>
      <c r="BK141" s="250"/>
      <c r="BL141" s="201"/>
      <c r="BM141" s="201"/>
      <c r="BN141" s="202"/>
      <c r="BO141" s="209"/>
    </row>
    <row r="142" spans="1:67" ht="180.75" customHeight="1" x14ac:dyDescent="0.25">
      <c r="A142">
        <v>2</v>
      </c>
      <c r="B142">
        <v>5</v>
      </c>
      <c r="C142">
        <v>3</v>
      </c>
      <c r="D142" s="319" t="str">
        <f t="shared" ref="D142:D146" si="10">CONCATENATE(A142,".",B142,".",C142,".")</f>
        <v>2.5.3.</v>
      </c>
      <c r="E142" s="273" t="s">
        <v>293</v>
      </c>
      <c r="F142" s="273" t="s">
        <v>209</v>
      </c>
      <c r="G142" s="273"/>
      <c r="H142" s="273" t="s">
        <v>294</v>
      </c>
      <c r="I142" s="273"/>
      <c r="J142" s="80"/>
      <c r="K142" s="80"/>
      <c r="L142" s="190"/>
      <c r="M142" s="171"/>
      <c r="N142" s="89"/>
      <c r="O142" s="4"/>
      <c r="P142" s="4"/>
      <c r="Q142" s="4"/>
      <c r="R142" s="4"/>
      <c r="S142" s="4"/>
      <c r="T142" s="4"/>
      <c r="U142" s="4"/>
      <c r="V142" s="4"/>
      <c r="W142" s="4"/>
      <c r="X142" s="4"/>
      <c r="Y142" s="4"/>
      <c r="Z142" s="9"/>
      <c r="AA142" s="9"/>
      <c r="AB142" s="9"/>
      <c r="AC142" s="90"/>
      <c r="AD142" s="89"/>
      <c r="AE142" s="4"/>
      <c r="AF142" s="4"/>
      <c r="AG142" s="4"/>
      <c r="AH142" s="4"/>
      <c r="AI142" s="4"/>
      <c r="AJ142" s="4"/>
      <c r="AK142" s="4"/>
      <c r="AL142" s="9"/>
      <c r="AM142" s="9"/>
      <c r="AN142" s="9"/>
      <c r="AO142" s="9"/>
      <c r="AP142" s="4"/>
      <c r="AQ142" s="4"/>
      <c r="AR142" s="4"/>
      <c r="AS142" s="92"/>
      <c r="AT142" s="89"/>
      <c r="AU142" s="4"/>
      <c r="AV142" s="4"/>
      <c r="AW142" s="4"/>
      <c r="AX142" s="9"/>
      <c r="AY142" s="9"/>
      <c r="AZ142" s="9"/>
      <c r="BA142" s="9"/>
      <c r="BB142" s="4"/>
      <c r="BC142" s="4"/>
      <c r="BD142" s="4"/>
      <c r="BE142" s="4"/>
      <c r="BF142" s="4"/>
      <c r="BG142" s="4"/>
      <c r="BH142" s="9"/>
      <c r="BI142" s="90"/>
      <c r="BJ142" s="242"/>
      <c r="BK142" s="243" t="s">
        <v>295</v>
      </c>
      <c r="BL142" s="206" t="s">
        <v>296</v>
      </c>
      <c r="BM142" s="201"/>
      <c r="BN142" s="202"/>
      <c r="BO142" s="209"/>
    </row>
    <row r="143" spans="1:67" ht="15.75" customHeight="1" x14ac:dyDescent="0.25">
      <c r="D143" s="319"/>
      <c r="E143" s="273"/>
      <c r="F143" s="273"/>
      <c r="G143" s="273"/>
      <c r="H143" s="273"/>
      <c r="I143" s="273"/>
      <c r="J143" s="82">
        <v>0.75</v>
      </c>
      <c r="K143" s="82">
        <v>0.75</v>
      </c>
      <c r="L143" s="192">
        <v>1</v>
      </c>
      <c r="M143" s="172">
        <v>1</v>
      </c>
      <c r="N143" s="89"/>
      <c r="O143" s="4"/>
      <c r="P143" s="4"/>
      <c r="Q143" s="4"/>
      <c r="R143" s="4"/>
      <c r="S143" s="4"/>
      <c r="T143" s="4"/>
      <c r="U143" s="4"/>
      <c r="V143" s="57"/>
      <c r="W143" s="57"/>
      <c r="X143" s="57"/>
      <c r="Y143" s="57"/>
      <c r="Z143" s="63"/>
      <c r="AA143" s="63"/>
      <c r="AB143" s="63"/>
      <c r="AC143" s="91"/>
      <c r="AD143" s="96"/>
      <c r="AE143" s="57"/>
      <c r="AF143" s="57"/>
      <c r="AG143" s="57"/>
      <c r="AH143" s="57"/>
      <c r="AI143" s="57"/>
      <c r="AJ143" s="57"/>
      <c r="AK143" s="57"/>
      <c r="AL143" s="63"/>
      <c r="AM143" s="63"/>
      <c r="AN143" s="63"/>
      <c r="AO143" s="63"/>
      <c r="AP143" s="57"/>
      <c r="AQ143" s="57"/>
      <c r="AR143" s="57"/>
      <c r="AS143" s="97"/>
      <c r="AT143" s="96"/>
      <c r="AU143" s="57"/>
      <c r="AV143" s="57"/>
      <c r="AW143" s="57"/>
      <c r="AX143" s="57"/>
      <c r="AY143" s="57"/>
      <c r="AZ143" s="57"/>
      <c r="BA143" s="57"/>
      <c r="BB143" s="57"/>
      <c r="BC143" s="57"/>
      <c r="BD143" s="57"/>
      <c r="BE143" s="57"/>
      <c r="BF143" s="57"/>
      <c r="BG143" s="57"/>
      <c r="BH143" s="57"/>
      <c r="BI143" s="97"/>
      <c r="BJ143" s="249"/>
      <c r="BK143" s="243"/>
      <c r="BL143" s="201"/>
      <c r="BM143" s="201"/>
      <c r="BN143" s="202"/>
      <c r="BO143" s="209"/>
    </row>
    <row r="144" spans="1:67" ht="57" customHeight="1" x14ac:dyDescent="0.25">
      <c r="A144">
        <v>2</v>
      </c>
      <c r="B144">
        <v>5</v>
      </c>
      <c r="C144">
        <v>4</v>
      </c>
      <c r="D144" s="319" t="str">
        <f t="shared" si="10"/>
        <v>2.5.4.</v>
      </c>
      <c r="E144" s="273" t="s">
        <v>297</v>
      </c>
      <c r="F144" s="273" t="s">
        <v>298</v>
      </c>
      <c r="G144" s="273" t="s">
        <v>221</v>
      </c>
      <c r="H144" s="273" t="s">
        <v>299</v>
      </c>
      <c r="I144" s="273" t="s">
        <v>300</v>
      </c>
      <c r="J144" s="80"/>
      <c r="K144" s="80"/>
      <c r="L144" s="190"/>
      <c r="M144" s="171"/>
      <c r="N144" s="89"/>
      <c r="O144" s="4"/>
      <c r="P144" s="4"/>
      <c r="Q144" s="4"/>
      <c r="R144" s="4"/>
      <c r="S144" s="4"/>
      <c r="T144" s="4"/>
      <c r="U144" s="4"/>
      <c r="V144" s="4"/>
      <c r="W144" s="4"/>
      <c r="X144" s="4"/>
      <c r="Y144" s="4"/>
      <c r="Z144" s="4"/>
      <c r="AA144" s="4"/>
      <c r="AB144" s="4"/>
      <c r="AC144" s="92"/>
      <c r="AD144" s="89"/>
      <c r="AE144" s="4"/>
      <c r="AF144" s="4"/>
      <c r="AG144" s="4"/>
      <c r="AH144" s="4"/>
      <c r="AI144" s="4"/>
      <c r="AJ144" s="4"/>
      <c r="AK144" s="4"/>
      <c r="AL144" s="4"/>
      <c r="AM144" s="4"/>
      <c r="AN144" s="4"/>
      <c r="AO144" s="4"/>
      <c r="AP144" s="9"/>
      <c r="AQ144" s="9"/>
      <c r="AR144" s="9"/>
      <c r="AS144" s="90"/>
      <c r="AT144" s="89"/>
      <c r="AU144" s="4"/>
      <c r="AV144" s="4"/>
      <c r="AW144" s="4"/>
      <c r="AX144" s="4"/>
      <c r="AY144" s="4"/>
      <c r="AZ144" s="4"/>
      <c r="BA144" s="4"/>
      <c r="BB144" s="4"/>
      <c r="BC144" s="4"/>
      <c r="BD144" s="4"/>
      <c r="BE144" s="4"/>
      <c r="BF144" s="4"/>
      <c r="BG144" s="4"/>
      <c r="BH144" s="4"/>
      <c r="BI144" s="92"/>
      <c r="BJ144" s="242"/>
      <c r="BK144" s="248"/>
      <c r="BL144" s="206" t="s">
        <v>301</v>
      </c>
      <c r="BM144" s="201"/>
      <c r="BN144" s="202"/>
      <c r="BO144" s="196"/>
    </row>
    <row r="145" spans="1:67" ht="15.75" customHeight="1" x14ac:dyDescent="0.25">
      <c r="D145" s="319"/>
      <c r="E145" s="273"/>
      <c r="F145" s="273"/>
      <c r="G145" s="273"/>
      <c r="H145" s="273"/>
      <c r="I145" s="273"/>
      <c r="J145" s="81"/>
      <c r="K145" s="82">
        <v>1</v>
      </c>
      <c r="L145" s="192">
        <v>1</v>
      </c>
      <c r="M145" s="172">
        <v>1</v>
      </c>
      <c r="N145" s="89"/>
      <c r="O145" s="4"/>
      <c r="P145" s="4"/>
      <c r="Q145" s="4"/>
      <c r="R145" s="4"/>
      <c r="S145" s="4"/>
      <c r="T145" s="4"/>
      <c r="U145" s="4"/>
      <c r="V145" s="4"/>
      <c r="W145" s="4"/>
      <c r="X145" s="4"/>
      <c r="Y145" s="4"/>
      <c r="Z145" s="4"/>
      <c r="AA145" s="4"/>
      <c r="AB145" s="4"/>
      <c r="AC145" s="92"/>
      <c r="AD145" s="89"/>
      <c r="AE145" s="4"/>
      <c r="AF145" s="4"/>
      <c r="AG145" s="4"/>
      <c r="AH145" s="4"/>
      <c r="AI145" s="4"/>
      <c r="AJ145" s="4"/>
      <c r="AK145" s="4"/>
      <c r="AL145" s="4"/>
      <c r="AM145" s="4"/>
      <c r="AN145" s="57"/>
      <c r="AO145" s="57"/>
      <c r="AP145" s="126"/>
      <c r="AQ145" s="126"/>
      <c r="AR145" s="126"/>
      <c r="AS145" s="127"/>
      <c r="AT145" s="89"/>
      <c r="AU145" s="4"/>
      <c r="AV145" s="4"/>
      <c r="AW145" s="4"/>
      <c r="AX145" s="4"/>
      <c r="AY145" s="4"/>
      <c r="AZ145" s="4"/>
      <c r="BA145" s="4"/>
      <c r="BB145" s="4"/>
      <c r="BC145" s="4"/>
      <c r="BD145" s="4"/>
      <c r="BE145" s="4"/>
      <c r="BF145" s="4"/>
      <c r="BG145" s="4"/>
      <c r="BH145" s="4"/>
      <c r="BI145" s="92"/>
      <c r="BJ145" s="242"/>
      <c r="BK145" s="248"/>
      <c r="BL145" s="201"/>
      <c r="BM145" s="201"/>
      <c r="BN145" s="202"/>
      <c r="BO145" s="214"/>
    </row>
    <row r="146" spans="1:67" ht="60.75" customHeight="1" x14ac:dyDescent="0.25">
      <c r="A146">
        <v>2</v>
      </c>
      <c r="B146" s="1">
        <v>5</v>
      </c>
      <c r="C146" s="18">
        <v>5</v>
      </c>
      <c r="D146" s="319" t="str">
        <f t="shared" si="10"/>
        <v>2.5.5.</v>
      </c>
      <c r="E146" s="273" t="s">
        <v>302</v>
      </c>
      <c r="F146" s="273" t="s">
        <v>126</v>
      </c>
      <c r="G146" s="273"/>
      <c r="H146" s="273" t="s">
        <v>303</v>
      </c>
      <c r="I146" s="273"/>
      <c r="J146" s="80"/>
      <c r="K146" s="80"/>
      <c r="L146" s="190"/>
      <c r="M146" s="171"/>
      <c r="N146" s="89"/>
      <c r="O146" s="4"/>
      <c r="P146" s="4"/>
      <c r="Q146" s="4"/>
      <c r="R146" s="4"/>
      <c r="S146" s="4"/>
      <c r="T146" s="4"/>
      <c r="U146" s="4"/>
      <c r="V146" s="4"/>
      <c r="W146" s="4"/>
      <c r="X146" s="4"/>
      <c r="Y146" s="4"/>
      <c r="Z146" s="4"/>
      <c r="AA146" s="4"/>
      <c r="AB146" s="4"/>
      <c r="AC146" s="92"/>
      <c r="AD146" s="89"/>
      <c r="AE146" s="4"/>
      <c r="AF146" s="4"/>
      <c r="AG146" s="4"/>
      <c r="AH146" s="4"/>
      <c r="AI146" s="4"/>
      <c r="AJ146" s="4"/>
      <c r="AK146" s="4"/>
      <c r="AL146" s="9"/>
      <c r="AM146" s="9"/>
      <c r="AN146" s="9"/>
      <c r="AO146" s="9"/>
      <c r="AP146" s="4"/>
      <c r="AQ146" s="4"/>
      <c r="AR146" s="4"/>
      <c r="AS146" s="92"/>
      <c r="AT146" s="89"/>
      <c r="AU146" s="4"/>
      <c r="AV146" s="4"/>
      <c r="AW146" s="4"/>
      <c r="AX146" s="4"/>
      <c r="AY146" s="4"/>
      <c r="AZ146" s="4"/>
      <c r="BA146" s="4"/>
      <c r="BB146" s="4"/>
      <c r="BC146" s="4"/>
      <c r="BD146" s="4"/>
      <c r="BE146" s="4"/>
      <c r="BF146" s="9"/>
      <c r="BG146" s="9"/>
      <c r="BH146" s="9"/>
      <c r="BI146" s="92"/>
      <c r="BJ146" s="242"/>
      <c r="BK146" s="243"/>
      <c r="BL146" s="206" t="s">
        <v>304</v>
      </c>
      <c r="BM146" s="201"/>
      <c r="BN146" s="202"/>
      <c r="BO146" s="214"/>
    </row>
    <row r="147" spans="1:67" ht="15.75" customHeight="1" thickBot="1" x14ac:dyDescent="0.3">
      <c r="B147" s="1"/>
      <c r="C147" s="18">
        <f>COUNT(C138:C146)</f>
        <v>5</v>
      </c>
      <c r="D147" s="319"/>
      <c r="E147" s="273"/>
      <c r="F147" s="273"/>
      <c r="G147" s="273"/>
      <c r="H147" s="273"/>
      <c r="I147" s="273"/>
      <c r="J147" s="81"/>
      <c r="K147" s="82">
        <v>1</v>
      </c>
      <c r="L147" s="191"/>
      <c r="M147" s="165">
        <v>1</v>
      </c>
      <c r="N147" s="93"/>
      <c r="O147" s="28"/>
      <c r="P147" s="28"/>
      <c r="Q147" s="28"/>
      <c r="R147" s="28"/>
      <c r="S147" s="28"/>
      <c r="T147" s="28"/>
      <c r="U147" s="28"/>
      <c r="V147" s="28"/>
      <c r="W147" s="28"/>
      <c r="X147" s="28"/>
      <c r="Y147" s="28"/>
      <c r="Z147" s="28"/>
      <c r="AA147" s="28"/>
      <c r="AB147" s="28"/>
      <c r="AC147" s="94"/>
      <c r="AD147" s="93"/>
      <c r="AE147" s="28"/>
      <c r="AF147" s="28"/>
      <c r="AG147" s="28"/>
      <c r="AH147" s="28"/>
      <c r="AI147" s="28"/>
      <c r="AJ147" s="60"/>
      <c r="AK147" s="60"/>
      <c r="AL147" s="136"/>
      <c r="AM147" s="136"/>
      <c r="AN147" s="136"/>
      <c r="AO147" s="136"/>
      <c r="AP147" s="60"/>
      <c r="AQ147" s="60"/>
      <c r="AR147" s="28"/>
      <c r="AS147" s="94"/>
      <c r="AT147" s="93"/>
      <c r="AU147" s="28"/>
      <c r="AV147" s="28"/>
      <c r="AW147" s="28"/>
      <c r="AX147" s="28"/>
      <c r="AY147" s="28"/>
      <c r="AZ147" s="28"/>
      <c r="BA147" s="28"/>
      <c r="BB147" s="28"/>
      <c r="BC147" s="60"/>
      <c r="BD147" s="60"/>
      <c r="BE147" s="60"/>
      <c r="BF147" s="60"/>
      <c r="BG147" s="60"/>
      <c r="BH147" s="60"/>
      <c r="BI147" s="98"/>
      <c r="BJ147" s="249"/>
      <c r="BK147" s="250"/>
      <c r="BL147" s="201"/>
      <c r="BM147" s="201"/>
      <c r="BN147" s="202"/>
      <c r="BO147" s="209"/>
    </row>
    <row r="148" spans="1:67" ht="17.25" customHeight="1" thickBot="1" x14ac:dyDescent="0.3">
      <c r="B148" s="1"/>
      <c r="C148" s="18"/>
      <c r="D148" s="270" t="s">
        <v>305</v>
      </c>
      <c r="E148" s="271"/>
      <c r="F148" s="271"/>
      <c r="G148" s="271"/>
      <c r="H148" s="271"/>
      <c r="I148" s="272"/>
      <c r="J148" s="111">
        <f>SUM(J138:J147)/3</f>
        <v>0.75</v>
      </c>
      <c r="K148" s="180">
        <f>SUM(K138:K147)/5</f>
        <v>0.85</v>
      </c>
      <c r="L148" s="111">
        <f>SUM(L138:L147)/4</f>
        <v>1</v>
      </c>
      <c r="M148" s="111">
        <f>SUM(M138:M147)/5</f>
        <v>1</v>
      </c>
      <c r="N148" s="113"/>
      <c r="O148" s="113"/>
      <c r="P148" s="113"/>
      <c r="Q148" s="113"/>
      <c r="R148" s="113"/>
      <c r="S148" s="113"/>
      <c r="T148" s="113"/>
      <c r="U148" s="113"/>
      <c r="V148" s="113"/>
      <c r="W148" s="113"/>
      <c r="X148" s="113"/>
      <c r="Y148" s="113"/>
      <c r="Z148" s="113"/>
      <c r="AA148" s="113"/>
      <c r="AB148" s="113"/>
      <c r="AC148" s="113"/>
      <c r="AD148" s="113"/>
      <c r="AE148" s="113"/>
      <c r="AF148" s="113"/>
      <c r="AG148" s="113"/>
      <c r="AH148" s="113"/>
      <c r="AI148" s="113"/>
      <c r="AJ148" s="114"/>
      <c r="AK148" s="114"/>
      <c r="AL148" s="114"/>
      <c r="AM148" s="114"/>
      <c r="AN148" s="114"/>
      <c r="AO148" s="114"/>
      <c r="AP148" s="114"/>
      <c r="AQ148" s="114"/>
      <c r="AR148" s="113"/>
      <c r="AS148" s="113"/>
      <c r="AT148" s="113"/>
      <c r="AU148" s="113"/>
      <c r="AV148" s="113"/>
      <c r="AW148" s="113"/>
      <c r="AX148" s="113"/>
      <c r="AY148" s="113"/>
      <c r="AZ148" s="113"/>
      <c r="BA148" s="113"/>
      <c r="BB148" s="113"/>
      <c r="BC148" s="114"/>
      <c r="BD148" s="114"/>
      <c r="BE148" s="114"/>
      <c r="BF148" s="114"/>
      <c r="BG148" s="114"/>
      <c r="BH148" s="114"/>
      <c r="BI148" s="114"/>
      <c r="BJ148" s="251"/>
      <c r="BK148" s="252"/>
      <c r="BL148" s="201"/>
      <c r="BM148" s="201"/>
      <c r="BN148" s="202"/>
      <c r="BO148" s="209"/>
    </row>
    <row r="149" spans="1:67" ht="32.25" customHeight="1" thickBot="1" x14ac:dyDescent="0.3">
      <c r="B149" s="1"/>
      <c r="C149" s="18"/>
      <c r="D149" s="298" t="s">
        <v>159</v>
      </c>
      <c r="E149" s="299"/>
      <c r="F149" s="299"/>
      <c r="G149" s="299"/>
      <c r="H149" s="299"/>
      <c r="I149" s="158"/>
      <c r="J149" s="65" t="s">
        <v>4</v>
      </c>
      <c r="K149" s="65" t="s">
        <v>4</v>
      </c>
      <c r="L149" s="194" t="s">
        <v>4</v>
      </c>
      <c r="M149" s="169" t="s">
        <v>348</v>
      </c>
      <c r="N149" s="348">
        <v>2019</v>
      </c>
      <c r="O149" s="349"/>
      <c r="P149" s="349"/>
      <c r="Q149" s="349"/>
      <c r="R149" s="349"/>
      <c r="S149" s="349"/>
      <c r="T149" s="349"/>
      <c r="U149" s="349"/>
      <c r="V149" s="349"/>
      <c r="W149" s="349"/>
      <c r="X149" s="349"/>
      <c r="Y149" s="349"/>
      <c r="Z149" s="349"/>
      <c r="AA149" s="349"/>
      <c r="AB149" s="349"/>
      <c r="AC149" s="349"/>
      <c r="AD149" s="349"/>
      <c r="AE149" s="349"/>
      <c r="AF149" s="349"/>
      <c r="AG149" s="349"/>
      <c r="AH149" s="349"/>
      <c r="AI149" s="349"/>
      <c r="AJ149" s="349"/>
      <c r="AK149" s="349"/>
      <c r="AL149" s="349"/>
      <c r="AM149" s="349"/>
      <c r="AN149" s="349"/>
      <c r="AO149" s="349"/>
      <c r="AP149" s="349"/>
      <c r="AQ149" s="349"/>
      <c r="AR149" s="349"/>
      <c r="AS149" s="349"/>
      <c r="AT149" s="349"/>
      <c r="AU149" s="349"/>
      <c r="AV149" s="349"/>
      <c r="AW149" s="349"/>
      <c r="AX149" s="349"/>
      <c r="AY149" s="349"/>
      <c r="AZ149" s="349"/>
      <c r="BA149" s="349"/>
      <c r="BB149" s="349"/>
      <c r="BC149" s="349"/>
      <c r="BD149" s="349"/>
      <c r="BE149" s="349"/>
      <c r="BF149" s="349"/>
      <c r="BG149" s="349"/>
      <c r="BH149" s="349"/>
      <c r="BI149" s="350"/>
      <c r="BJ149" s="286" t="s">
        <v>22</v>
      </c>
      <c r="BK149" s="286" t="s">
        <v>23</v>
      </c>
      <c r="BL149" s="279" t="s">
        <v>24</v>
      </c>
      <c r="BM149" s="279" t="s">
        <v>25</v>
      </c>
      <c r="BN149" s="280" t="s">
        <v>26</v>
      </c>
      <c r="BO149" s="266" t="s">
        <v>346</v>
      </c>
    </row>
    <row r="150" spans="1:67" ht="23.25" customHeight="1" x14ac:dyDescent="0.25">
      <c r="B150" s="1"/>
      <c r="C150" s="18"/>
      <c r="D150" s="298" t="s">
        <v>306</v>
      </c>
      <c r="E150" s="299"/>
      <c r="F150" s="299"/>
      <c r="G150" s="299"/>
      <c r="H150" s="299"/>
      <c r="I150" s="158"/>
      <c r="J150" s="80" t="s">
        <v>9</v>
      </c>
      <c r="K150" s="80" t="s">
        <v>9</v>
      </c>
      <c r="L150" s="190" t="s">
        <v>9</v>
      </c>
      <c r="M150" s="264" t="s">
        <v>349</v>
      </c>
      <c r="N150" s="300" t="s">
        <v>10</v>
      </c>
      <c r="O150" s="296"/>
      <c r="P150" s="296"/>
      <c r="Q150" s="296"/>
      <c r="R150" s="296" t="s">
        <v>11</v>
      </c>
      <c r="S150" s="296"/>
      <c r="T150" s="296"/>
      <c r="U150" s="296"/>
      <c r="V150" s="296" t="s">
        <v>12</v>
      </c>
      <c r="W150" s="296"/>
      <c r="X150" s="296"/>
      <c r="Y150" s="296"/>
      <c r="Z150" s="296" t="s">
        <v>13</v>
      </c>
      <c r="AA150" s="296"/>
      <c r="AB150" s="296"/>
      <c r="AC150" s="297"/>
      <c r="AD150" s="300" t="s">
        <v>14</v>
      </c>
      <c r="AE150" s="296"/>
      <c r="AF150" s="296"/>
      <c r="AG150" s="296"/>
      <c r="AH150" s="296" t="s">
        <v>15</v>
      </c>
      <c r="AI150" s="296"/>
      <c r="AJ150" s="296"/>
      <c r="AK150" s="296"/>
      <c r="AL150" s="296" t="s">
        <v>16</v>
      </c>
      <c r="AM150" s="296"/>
      <c r="AN150" s="296"/>
      <c r="AO150" s="296"/>
      <c r="AP150" s="296" t="s">
        <v>17</v>
      </c>
      <c r="AQ150" s="296"/>
      <c r="AR150" s="296"/>
      <c r="AS150" s="297"/>
      <c r="AT150" s="300" t="s">
        <v>18</v>
      </c>
      <c r="AU150" s="296"/>
      <c r="AV150" s="296"/>
      <c r="AW150" s="296"/>
      <c r="AX150" s="296" t="s">
        <v>19</v>
      </c>
      <c r="AY150" s="296"/>
      <c r="AZ150" s="296"/>
      <c r="BA150" s="296"/>
      <c r="BB150" s="296" t="s">
        <v>20</v>
      </c>
      <c r="BC150" s="296"/>
      <c r="BD150" s="296"/>
      <c r="BE150" s="296"/>
      <c r="BF150" s="296" t="s">
        <v>21</v>
      </c>
      <c r="BG150" s="296"/>
      <c r="BH150" s="296"/>
      <c r="BI150" s="297"/>
      <c r="BJ150" s="342"/>
      <c r="BK150" s="287"/>
      <c r="BL150" s="279"/>
      <c r="BM150" s="279"/>
      <c r="BN150" s="280"/>
      <c r="BO150" s="266"/>
    </row>
    <row r="151" spans="1:67" ht="23.25" customHeight="1" thickBot="1" x14ac:dyDescent="0.3">
      <c r="B151" s="1"/>
      <c r="C151" s="18"/>
      <c r="D151" s="298" t="s">
        <v>30</v>
      </c>
      <c r="E151" s="299"/>
      <c r="F151" s="158" t="s">
        <v>31</v>
      </c>
      <c r="G151" s="7" t="s">
        <v>32</v>
      </c>
      <c r="H151" s="7" t="s">
        <v>33</v>
      </c>
      <c r="I151" s="7" t="s">
        <v>34</v>
      </c>
      <c r="J151" s="81" t="s">
        <v>35</v>
      </c>
      <c r="K151" s="81" t="s">
        <v>35</v>
      </c>
      <c r="L151" s="191" t="s">
        <v>35</v>
      </c>
      <c r="M151" s="265"/>
      <c r="N151" s="157">
        <v>1</v>
      </c>
      <c r="O151" s="158">
        <v>2</v>
      </c>
      <c r="P151" s="158">
        <v>3</v>
      </c>
      <c r="Q151" s="158">
        <v>4</v>
      </c>
      <c r="R151" s="158">
        <v>1</v>
      </c>
      <c r="S151" s="158">
        <v>2</v>
      </c>
      <c r="T151" s="158">
        <v>3</v>
      </c>
      <c r="U151" s="158">
        <v>4</v>
      </c>
      <c r="V151" s="158">
        <v>1</v>
      </c>
      <c r="W151" s="158">
        <v>2</v>
      </c>
      <c r="X151" s="158">
        <v>3</v>
      </c>
      <c r="Y151" s="158">
        <v>4</v>
      </c>
      <c r="Z151" s="158">
        <v>1</v>
      </c>
      <c r="AA151" s="158">
        <v>2</v>
      </c>
      <c r="AB151" s="158">
        <v>3</v>
      </c>
      <c r="AC151" s="74">
        <v>4</v>
      </c>
      <c r="AD151" s="157">
        <v>1</v>
      </c>
      <c r="AE151" s="158">
        <v>2</v>
      </c>
      <c r="AF151" s="158">
        <v>3</v>
      </c>
      <c r="AG151" s="158">
        <v>4</v>
      </c>
      <c r="AH151" s="158">
        <v>1</v>
      </c>
      <c r="AI151" s="158">
        <v>2</v>
      </c>
      <c r="AJ151" s="158">
        <v>3</v>
      </c>
      <c r="AK151" s="158">
        <v>4</v>
      </c>
      <c r="AL151" s="158">
        <v>1</v>
      </c>
      <c r="AM151" s="158">
        <v>2</v>
      </c>
      <c r="AN151" s="158">
        <v>3</v>
      </c>
      <c r="AO151" s="158">
        <v>4</v>
      </c>
      <c r="AP151" s="158">
        <v>1</v>
      </c>
      <c r="AQ151" s="158">
        <v>2</v>
      </c>
      <c r="AR151" s="158">
        <v>3</v>
      </c>
      <c r="AS151" s="74">
        <v>4</v>
      </c>
      <c r="AT151" s="157">
        <v>1</v>
      </c>
      <c r="AU151" s="158">
        <v>2</v>
      </c>
      <c r="AV151" s="158">
        <v>3</v>
      </c>
      <c r="AW151" s="158">
        <v>4</v>
      </c>
      <c r="AX151" s="158">
        <v>1</v>
      </c>
      <c r="AY151" s="158">
        <v>2</v>
      </c>
      <c r="AZ151" s="158">
        <v>3</v>
      </c>
      <c r="BA151" s="158">
        <v>4</v>
      </c>
      <c r="BB151" s="158">
        <v>1</v>
      </c>
      <c r="BC151" s="158">
        <v>2</v>
      </c>
      <c r="BD151" s="158">
        <v>3</v>
      </c>
      <c r="BE151" s="158">
        <v>4</v>
      </c>
      <c r="BF151" s="158">
        <v>1</v>
      </c>
      <c r="BG151" s="158">
        <v>2</v>
      </c>
      <c r="BH151" s="158">
        <v>3</v>
      </c>
      <c r="BI151" s="74">
        <v>4</v>
      </c>
      <c r="BJ151" s="343"/>
      <c r="BK151" s="288"/>
      <c r="BL151" s="279"/>
      <c r="BM151" s="279"/>
      <c r="BN151" s="280"/>
      <c r="BO151" s="209"/>
    </row>
    <row r="152" spans="1:67" ht="92.25" customHeight="1" x14ac:dyDescent="0.25">
      <c r="A152">
        <v>2</v>
      </c>
      <c r="B152" s="1">
        <v>6</v>
      </c>
      <c r="C152" s="18">
        <v>1</v>
      </c>
      <c r="D152" s="319" t="str">
        <f>CONCATENATE(A152,".",B152,".",C152,".")</f>
        <v>2.6.1.</v>
      </c>
      <c r="E152" s="273" t="s">
        <v>307</v>
      </c>
      <c r="F152" s="273" t="s">
        <v>37</v>
      </c>
      <c r="G152" s="273"/>
      <c r="H152" s="273" t="s">
        <v>308</v>
      </c>
      <c r="I152" s="273"/>
      <c r="J152" s="80"/>
      <c r="K152" s="80"/>
      <c r="L152" s="190"/>
      <c r="M152" s="171"/>
      <c r="N152" s="89"/>
      <c r="O152" s="4"/>
      <c r="P152" s="4"/>
      <c r="Q152" s="4"/>
      <c r="R152" s="4"/>
      <c r="S152" s="4"/>
      <c r="T152" s="4"/>
      <c r="U152" s="4"/>
      <c r="V152" s="4"/>
      <c r="W152" s="4"/>
      <c r="X152" s="4"/>
      <c r="Y152" s="4"/>
      <c r="Z152" s="4"/>
      <c r="AA152" s="4"/>
      <c r="AB152" s="4"/>
      <c r="AC152" s="92"/>
      <c r="AD152" s="89"/>
      <c r="AE152" s="4"/>
      <c r="AF152" s="4"/>
      <c r="AG152" s="4"/>
      <c r="AH152" s="4"/>
      <c r="AI152" s="4"/>
      <c r="AJ152" s="4"/>
      <c r="AK152" s="4"/>
      <c r="AL152" s="9"/>
      <c r="AM152" s="9"/>
      <c r="AN152" s="9"/>
      <c r="AO152" s="9"/>
      <c r="AP152" s="9"/>
      <c r="AQ152" s="9"/>
      <c r="AR152" s="9"/>
      <c r="AS152" s="90"/>
      <c r="AT152" s="95"/>
      <c r="AU152" s="9"/>
      <c r="AV152" s="9"/>
      <c r="AW152" s="9"/>
      <c r="AX152" s="4"/>
      <c r="AY152" s="4"/>
      <c r="AZ152" s="4"/>
      <c r="BA152" s="4"/>
      <c r="BB152" s="4"/>
      <c r="BC152" s="4"/>
      <c r="BD152" s="4"/>
      <c r="BE152" s="4"/>
      <c r="BF152" s="4"/>
      <c r="BG152" s="4"/>
      <c r="BH152" s="4"/>
      <c r="BI152" s="92"/>
      <c r="BJ152" s="242"/>
      <c r="BK152" s="243"/>
      <c r="BL152" s="201"/>
      <c r="BM152" s="201"/>
      <c r="BN152" s="202"/>
      <c r="BO152" s="225" t="s">
        <v>352</v>
      </c>
    </row>
    <row r="153" spans="1:67" ht="15.75" customHeight="1" x14ac:dyDescent="0.25">
      <c r="B153" s="1"/>
      <c r="C153" s="18"/>
      <c r="D153" s="319"/>
      <c r="E153" s="273"/>
      <c r="F153" s="273"/>
      <c r="G153" s="273"/>
      <c r="H153" s="273"/>
      <c r="I153" s="273"/>
      <c r="J153" s="82"/>
      <c r="K153" s="82">
        <v>0.75</v>
      </c>
      <c r="L153" s="192">
        <v>1</v>
      </c>
      <c r="M153" s="172">
        <v>1</v>
      </c>
      <c r="N153" s="89"/>
      <c r="O153" s="4"/>
      <c r="P153" s="4"/>
      <c r="Q153" s="4"/>
      <c r="R153" s="4"/>
      <c r="S153" s="4"/>
      <c r="T153" s="4"/>
      <c r="U153" s="4"/>
      <c r="V153" s="4"/>
      <c r="W153" s="4"/>
      <c r="X153" s="4"/>
      <c r="Y153" s="4"/>
      <c r="Z153" s="4"/>
      <c r="AA153" s="4"/>
      <c r="AB153" s="4"/>
      <c r="AC153" s="92"/>
      <c r="AD153" s="89"/>
      <c r="AE153" s="4"/>
      <c r="AF153" s="4"/>
      <c r="AG153" s="4"/>
      <c r="AH153" s="4"/>
      <c r="AI153" s="57"/>
      <c r="AJ153" s="57"/>
      <c r="AK153" s="57"/>
      <c r="AL153" s="57"/>
      <c r="AM153" s="57"/>
      <c r="AN153" s="57"/>
      <c r="AO153" s="57"/>
      <c r="AP153" s="57"/>
      <c r="AQ153" s="57"/>
      <c r="AR153" s="57"/>
      <c r="AS153" s="97"/>
      <c r="AT153" s="96"/>
      <c r="AU153" s="57"/>
      <c r="AV153" s="57"/>
      <c r="AW153" s="57"/>
      <c r="AX153" s="57"/>
      <c r="AY153" s="57"/>
      <c r="AZ153" s="57"/>
      <c r="BA153" s="57"/>
      <c r="BB153" s="4"/>
      <c r="BC153" s="4"/>
      <c r="BD153" s="4"/>
      <c r="BE153" s="4"/>
      <c r="BF153" s="4"/>
      <c r="BG153" s="4"/>
      <c r="BH153" s="4"/>
      <c r="BI153" s="92"/>
      <c r="BJ153" s="242"/>
      <c r="BK153" s="243"/>
      <c r="BL153" s="201"/>
      <c r="BM153" s="201"/>
      <c r="BN153" s="202"/>
      <c r="BO153" s="209"/>
    </row>
    <row r="154" spans="1:67" ht="118.5" customHeight="1" x14ac:dyDescent="0.25">
      <c r="A154">
        <v>2</v>
      </c>
      <c r="B154" s="1">
        <v>6</v>
      </c>
      <c r="C154" s="18">
        <v>2</v>
      </c>
      <c r="D154" s="319" t="str">
        <f t="shared" ref="D154:D156" si="11">CONCATENATE(A154,".",B154,".",C154,".")</f>
        <v>2.6.2.</v>
      </c>
      <c r="E154" s="276" t="s">
        <v>309</v>
      </c>
      <c r="F154" s="273" t="s">
        <v>37</v>
      </c>
      <c r="G154" s="273"/>
      <c r="H154" s="273" t="s">
        <v>310</v>
      </c>
      <c r="I154" s="273"/>
      <c r="J154" s="80"/>
      <c r="K154" s="80"/>
      <c r="L154" s="190"/>
      <c r="M154" s="171"/>
      <c r="N154" s="89"/>
      <c r="O154" s="4"/>
      <c r="P154" s="4"/>
      <c r="Q154" s="4"/>
      <c r="R154" s="4"/>
      <c r="S154" s="4"/>
      <c r="T154" s="4"/>
      <c r="U154" s="4"/>
      <c r="V154" s="4"/>
      <c r="W154" s="4"/>
      <c r="X154" s="4"/>
      <c r="Y154" s="9"/>
      <c r="Z154" s="4"/>
      <c r="AA154" s="4"/>
      <c r="AB154" s="4"/>
      <c r="AC154" s="92"/>
      <c r="AD154" s="89"/>
      <c r="AE154" s="4"/>
      <c r="AF154" s="4"/>
      <c r="AG154" s="4"/>
      <c r="AH154" s="4"/>
      <c r="AI154" s="4"/>
      <c r="AJ154" s="4"/>
      <c r="AK154" s="9"/>
      <c r="AL154" s="4"/>
      <c r="AM154" s="4"/>
      <c r="AN154" s="4"/>
      <c r="AO154" s="4"/>
      <c r="AP154" s="4"/>
      <c r="AQ154" s="4"/>
      <c r="AR154" s="4"/>
      <c r="AS154" s="92"/>
      <c r="AT154" s="89"/>
      <c r="AU154" s="4"/>
      <c r="AV154" s="4"/>
      <c r="AW154" s="9"/>
      <c r="AX154" s="4"/>
      <c r="AY154" s="4"/>
      <c r="AZ154" s="4"/>
      <c r="BA154" s="4"/>
      <c r="BB154" s="4"/>
      <c r="BC154" s="4"/>
      <c r="BD154" s="4"/>
      <c r="BE154" s="4"/>
      <c r="BF154" s="4"/>
      <c r="BG154" s="4"/>
      <c r="BH154" s="4"/>
      <c r="BI154" s="90"/>
      <c r="BJ154" s="242"/>
      <c r="BK154" s="263" t="s">
        <v>179</v>
      </c>
      <c r="BL154" s="201"/>
      <c r="BM154" s="201"/>
      <c r="BN154" s="202"/>
      <c r="BO154" s="225" t="s">
        <v>353</v>
      </c>
    </row>
    <row r="155" spans="1:67" ht="15.75" customHeight="1" x14ac:dyDescent="0.25">
      <c r="B155" s="1"/>
      <c r="C155" s="18"/>
      <c r="D155" s="319"/>
      <c r="E155" s="276"/>
      <c r="F155" s="273"/>
      <c r="G155" s="273"/>
      <c r="H155" s="273"/>
      <c r="I155" s="273"/>
      <c r="J155" s="82">
        <v>0.75</v>
      </c>
      <c r="K155" s="82">
        <v>0.75</v>
      </c>
      <c r="L155" s="192">
        <v>1</v>
      </c>
      <c r="M155" s="172">
        <v>1</v>
      </c>
      <c r="N155" s="89"/>
      <c r="O155" s="4"/>
      <c r="P155" s="4"/>
      <c r="Q155" s="4"/>
      <c r="R155" s="4"/>
      <c r="S155" s="4"/>
      <c r="T155" s="4"/>
      <c r="U155" s="4"/>
      <c r="V155" s="57"/>
      <c r="W155" s="57"/>
      <c r="X155" s="57"/>
      <c r="Y155" s="63"/>
      <c r="Z155" s="57"/>
      <c r="AA155" s="57"/>
      <c r="AB155" s="57"/>
      <c r="AC155" s="97"/>
      <c r="AD155" s="96"/>
      <c r="AE155" s="57"/>
      <c r="AF155" s="57"/>
      <c r="AG155" s="57"/>
      <c r="AH155" s="57"/>
      <c r="AI155" s="57"/>
      <c r="AJ155" s="57"/>
      <c r="AK155" s="63"/>
      <c r="AL155" s="57"/>
      <c r="AM155" s="57"/>
      <c r="AN155" s="57"/>
      <c r="AO155" s="57"/>
      <c r="AP155" s="57"/>
      <c r="AQ155" s="57"/>
      <c r="AR155" s="57"/>
      <c r="AS155" s="97"/>
      <c r="AT155" s="96"/>
      <c r="AU155" s="57"/>
      <c r="AV155" s="57"/>
      <c r="AW155" s="57"/>
      <c r="AX155" s="57"/>
      <c r="AY155" s="57"/>
      <c r="AZ155" s="57"/>
      <c r="BA155" s="57"/>
      <c r="BB155" s="57"/>
      <c r="BC155" s="57"/>
      <c r="BD155" s="57"/>
      <c r="BE155" s="57"/>
      <c r="BF155" s="57"/>
      <c r="BG155" s="57"/>
      <c r="BH155" s="57"/>
      <c r="BI155" s="97"/>
      <c r="BJ155" s="249"/>
      <c r="BK155" s="263"/>
      <c r="BL155" s="201"/>
      <c r="BM155" s="201"/>
      <c r="BN155" s="202"/>
      <c r="BO155" s="225"/>
    </row>
    <row r="156" spans="1:67" ht="157.5" customHeight="1" x14ac:dyDescent="0.25">
      <c r="A156">
        <v>2</v>
      </c>
      <c r="B156" s="1">
        <v>6</v>
      </c>
      <c r="C156" s="18">
        <v>3</v>
      </c>
      <c r="D156" s="319" t="str">
        <f t="shared" si="11"/>
        <v>2.6.3.</v>
      </c>
      <c r="E156" s="276" t="s">
        <v>311</v>
      </c>
      <c r="F156" s="273" t="s">
        <v>37</v>
      </c>
      <c r="G156" s="273"/>
      <c r="H156" s="273" t="s">
        <v>312</v>
      </c>
      <c r="I156" s="273"/>
      <c r="J156" s="80"/>
      <c r="K156" s="80"/>
      <c r="L156" s="190"/>
      <c r="M156" s="171"/>
      <c r="N156" s="89"/>
      <c r="O156" s="4"/>
      <c r="P156" s="4"/>
      <c r="Q156" s="4"/>
      <c r="R156" s="4"/>
      <c r="S156" s="4"/>
      <c r="T156" s="4"/>
      <c r="U156" s="4"/>
      <c r="V156" s="4"/>
      <c r="W156" s="4"/>
      <c r="X156" s="4"/>
      <c r="Y156" s="9"/>
      <c r="Z156" s="4"/>
      <c r="AA156" s="4"/>
      <c r="AB156" s="4"/>
      <c r="AC156" s="92"/>
      <c r="AD156" s="89"/>
      <c r="AE156" s="4"/>
      <c r="AF156" s="4"/>
      <c r="AG156" s="4"/>
      <c r="AH156" s="4"/>
      <c r="AI156" s="4"/>
      <c r="AJ156" s="4"/>
      <c r="AK156" s="9"/>
      <c r="AL156" s="4"/>
      <c r="AM156" s="4"/>
      <c r="AN156" s="4"/>
      <c r="AO156" s="4"/>
      <c r="AP156" s="4"/>
      <c r="AQ156" s="4"/>
      <c r="AR156" s="4"/>
      <c r="AS156" s="92"/>
      <c r="AT156" s="89"/>
      <c r="AU156" s="4"/>
      <c r="AV156" s="4"/>
      <c r="AW156" s="9"/>
      <c r="AX156" s="4"/>
      <c r="AY156" s="4"/>
      <c r="AZ156" s="4"/>
      <c r="BA156" s="4"/>
      <c r="BB156" s="4"/>
      <c r="BC156" s="4"/>
      <c r="BD156" s="4"/>
      <c r="BE156" s="4"/>
      <c r="BF156" s="4"/>
      <c r="BG156" s="4"/>
      <c r="BH156" s="4"/>
      <c r="BI156" s="90"/>
      <c r="BJ156" s="242"/>
      <c r="BK156" s="263" t="s">
        <v>179</v>
      </c>
      <c r="BL156" s="201"/>
      <c r="BM156" s="201"/>
      <c r="BN156" s="202"/>
      <c r="BO156" s="225" t="s">
        <v>354</v>
      </c>
    </row>
    <row r="157" spans="1:67" ht="15.75" customHeight="1" x14ac:dyDescent="0.25">
      <c r="B157" s="1"/>
      <c r="C157" s="18"/>
      <c r="D157" s="319"/>
      <c r="E157" s="276"/>
      <c r="F157" s="273"/>
      <c r="G157" s="273"/>
      <c r="H157" s="273"/>
      <c r="I157" s="273"/>
      <c r="J157" s="82">
        <v>0.75</v>
      </c>
      <c r="K157" s="82">
        <v>0.75</v>
      </c>
      <c r="L157" s="192">
        <v>1</v>
      </c>
      <c r="M157" s="172">
        <v>1</v>
      </c>
      <c r="N157" s="89"/>
      <c r="O157" s="4"/>
      <c r="P157" s="4"/>
      <c r="Q157" s="4"/>
      <c r="R157" s="4"/>
      <c r="S157" s="4"/>
      <c r="T157" s="4"/>
      <c r="U157" s="4"/>
      <c r="V157" s="4"/>
      <c r="W157" s="57"/>
      <c r="X157" s="57"/>
      <c r="Y157" s="63"/>
      <c r="Z157" s="57"/>
      <c r="AA157" s="57"/>
      <c r="AB157" s="57"/>
      <c r="AC157" s="97"/>
      <c r="AD157" s="96"/>
      <c r="AE157" s="57"/>
      <c r="AF157" s="57"/>
      <c r="AG157" s="57"/>
      <c r="AH157" s="57"/>
      <c r="AI157" s="57"/>
      <c r="AJ157" s="57"/>
      <c r="AK157" s="63"/>
      <c r="AL157" s="57"/>
      <c r="AM157" s="57"/>
      <c r="AN157" s="57"/>
      <c r="AO157" s="57"/>
      <c r="AP157" s="57"/>
      <c r="AQ157" s="57"/>
      <c r="AR157" s="57"/>
      <c r="AS157" s="97"/>
      <c r="AT157" s="96"/>
      <c r="AU157" s="57"/>
      <c r="AV157" s="57"/>
      <c r="AW157" s="57"/>
      <c r="AX157" s="57"/>
      <c r="AY157" s="57"/>
      <c r="AZ157" s="57"/>
      <c r="BA157" s="57"/>
      <c r="BB157" s="57"/>
      <c r="BC157" s="57"/>
      <c r="BD157" s="57"/>
      <c r="BE157" s="57"/>
      <c r="BF157" s="57"/>
      <c r="BG157" s="57"/>
      <c r="BH157" s="57"/>
      <c r="BI157" s="97"/>
      <c r="BJ157" s="249"/>
      <c r="BK157" s="253"/>
      <c r="BL157" s="201"/>
      <c r="BM157" s="201"/>
      <c r="BN157" s="202"/>
      <c r="BO157" s="209"/>
    </row>
    <row r="158" spans="1:67" ht="45" customHeight="1" x14ac:dyDescent="0.25">
      <c r="A158">
        <v>2</v>
      </c>
      <c r="B158" s="1">
        <v>6</v>
      </c>
      <c r="C158" s="18">
        <v>4</v>
      </c>
      <c r="D158" s="319" t="str">
        <f t="shared" ref="D158" si="12">CONCATENATE(A158,".",B158,".",C158,".")</f>
        <v>2.6.4.</v>
      </c>
      <c r="E158" s="338" t="s">
        <v>313</v>
      </c>
      <c r="F158" s="273" t="s">
        <v>37</v>
      </c>
      <c r="G158" s="273"/>
      <c r="H158" s="273" t="s">
        <v>314</v>
      </c>
      <c r="I158" s="273"/>
      <c r="J158" s="80"/>
      <c r="K158" s="80"/>
      <c r="L158" s="190"/>
      <c r="M158" s="171"/>
      <c r="N158" s="89"/>
      <c r="O158" s="4"/>
      <c r="P158" s="4"/>
      <c r="Q158" s="4"/>
      <c r="R158" s="4"/>
      <c r="S158" s="4"/>
      <c r="T158" s="4"/>
      <c r="U158" s="4"/>
      <c r="V158" s="4"/>
      <c r="W158" s="4"/>
      <c r="X158" s="4"/>
      <c r="Y158" s="4"/>
      <c r="Z158" s="4"/>
      <c r="AA158" s="4"/>
      <c r="AB158" s="4"/>
      <c r="AC158" s="92"/>
      <c r="AD158" s="89"/>
      <c r="AE158" s="9"/>
      <c r="AF158" s="9"/>
      <c r="AG158" s="9"/>
      <c r="AH158" s="9"/>
      <c r="AI158" s="9"/>
      <c r="AJ158" s="9"/>
      <c r="AK158" s="9"/>
      <c r="AL158" s="9"/>
      <c r="AM158" s="9"/>
      <c r="AN158" s="147"/>
      <c r="AO158" s="147"/>
      <c r="AP158" s="147"/>
      <c r="AQ158" s="147"/>
      <c r="AR158" s="147"/>
      <c r="AS158" s="148"/>
      <c r="AT158" s="149"/>
      <c r="AU158" s="147"/>
      <c r="AV158" s="147"/>
      <c r="AW158" s="147"/>
      <c r="AX158" s="147"/>
      <c r="AY158" s="147"/>
      <c r="AZ158" s="147"/>
      <c r="BA158" s="147"/>
      <c r="BB158" s="147"/>
      <c r="BC158" s="147"/>
      <c r="BD158" s="4"/>
      <c r="BE158" s="4"/>
      <c r="BF158" s="4"/>
      <c r="BG158" s="4"/>
      <c r="BH158" s="4"/>
      <c r="BI158" s="92"/>
      <c r="BJ158" s="242"/>
      <c r="BK158" s="243"/>
      <c r="BL158" s="201"/>
      <c r="BM158" s="201"/>
      <c r="BN158" s="202"/>
      <c r="BO158" s="225" t="s">
        <v>355</v>
      </c>
    </row>
    <row r="159" spans="1:67" ht="15.75" customHeight="1" thickBot="1" x14ac:dyDescent="0.3">
      <c r="B159" s="1"/>
      <c r="C159" s="18">
        <f>COUNT(C152:C158)</f>
        <v>4</v>
      </c>
      <c r="D159" s="319"/>
      <c r="E159" s="338"/>
      <c r="F159" s="273"/>
      <c r="G159" s="273"/>
      <c r="H159" s="273"/>
      <c r="I159" s="273"/>
      <c r="J159" s="81"/>
      <c r="K159" s="82">
        <v>0.5</v>
      </c>
      <c r="L159" s="192">
        <v>1</v>
      </c>
      <c r="M159" s="165">
        <v>1</v>
      </c>
      <c r="N159" s="93"/>
      <c r="O159" s="28"/>
      <c r="P159" s="28"/>
      <c r="Q159" s="28"/>
      <c r="R159" s="28"/>
      <c r="S159" s="28"/>
      <c r="T159" s="28"/>
      <c r="U159" s="28"/>
      <c r="V159" s="28"/>
      <c r="W159" s="28"/>
      <c r="X159" s="28"/>
      <c r="Y159" s="28"/>
      <c r="Z159" s="28"/>
      <c r="AA159" s="28"/>
      <c r="AB159" s="28"/>
      <c r="AC159" s="94"/>
      <c r="AD159" s="99"/>
      <c r="AE159" s="103"/>
      <c r="AF159" s="103"/>
      <c r="AG159" s="103"/>
      <c r="AH159" s="103"/>
      <c r="AI159" s="103"/>
      <c r="AJ159" s="103"/>
      <c r="AK159" s="103"/>
      <c r="AL159" s="103"/>
      <c r="AM159" s="103"/>
      <c r="AN159" s="103"/>
      <c r="AO159" s="103"/>
      <c r="AP159" s="103"/>
      <c r="AQ159" s="103"/>
      <c r="AR159" s="103"/>
      <c r="AS159" s="103"/>
      <c r="AT159" s="103"/>
      <c r="AU159" s="103"/>
      <c r="AV159" s="103"/>
      <c r="AW159" s="103"/>
      <c r="AX159" s="28"/>
      <c r="AY159" s="28"/>
      <c r="AZ159" s="28"/>
      <c r="BA159" s="28"/>
      <c r="BB159" s="28"/>
      <c r="BC159" s="28"/>
      <c r="BD159" s="28"/>
      <c r="BE159" s="28"/>
      <c r="BF159" s="28"/>
      <c r="BG159" s="28"/>
      <c r="BH159" s="28"/>
      <c r="BI159" s="94"/>
      <c r="BJ159" s="242"/>
      <c r="BK159" s="243"/>
      <c r="BL159" s="201"/>
      <c r="BM159" s="201"/>
      <c r="BN159" s="202"/>
      <c r="BO159" s="209"/>
    </row>
    <row r="160" spans="1:67" ht="15.75" thickBot="1" x14ac:dyDescent="0.3">
      <c r="B160" s="108"/>
      <c r="C160" s="108"/>
      <c r="D160" s="270" t="s">
        <v>315</v>
      </c>
      <c r="E160" s="271"/>
      <c r="F160" s="271"/>
      <c r="G160" s="271"/>
      <c r="H160" s="271"/>
      <c r="I160" s="272"/>
      <c r="J160" s="111">
        <f>SUM(J152:J159)/2</f>
        <v>0.75</v>
      </c>
      <c r="K160" s="180">
        <f>SUM(K152:K159)/4</f>
        <v>0.6875</v>
      </c>
      <c r="L160" s="111">
        <f>SUM(L152:L159)/4</f>
        <v>1</v>
      </c>
      <c r="M160" s="181">
        <f>SUM(M152:M159)/4</f>
        <v>1</v>
      </c>
      <c r="N160" s="113"/>
      <c r="O160" s="113"/>
      <c r="P160" s="113"/>
      <c r="Q160" s="113"/>
      <c r="R160" s="113"/>
      <c r="S160" s="113"/>
      <c r="T160" s="113"/>
      <c r="U160" s="113"/>
      <c r="V160" s="113"/>
      <c r="W160" s="113"/>
      <c r="X160" s="113"/>
      <c r="Y160" s="113"/>
      <c r="Z160" s="113"/>
      <c r="AA160" s="113"/>
      <c r="AB160" s="113"/>
      <c r="AC160" s="113"/>
      <c r="AD160" s="114"/>
      <c r="AE160" s="114"/>
      <c r="AF160" s="114"/>
      <c r="AG160" s="114"/>
      <c r="AH160" s="114"/>
      <c r="AI160" s="114"/>
      <c r="AJ160" s="114"/>
      <c r="AK160" s="114"/>
      <c r="AL160" s="114"/>
      <c r="AM160" s="114"/>
      <c r="AN160" s="114"/>
      <c r="AO160" s="114"/>
      <c r="AP160" s="113"/>
      <c r="AQ160" s="113"/>
      <c r="AR160" s="113"/>
      <c r="AS160" s="113"/>
      <c r="AT160" s="113"/>
      <c r="AU160" s="113"/>
      <c r="AV160" s="113"/>
      <c r="AW160" s="113"/>
      <c r="AX160" s="113"/>
      <c r="AY160" s="113"/>
      <c r="AZ160" s="113"/>
      <c r="BA160" s="113"/>
      <c r="BB160" s="113"/>
      <c r="BC160" s="113"/>
      <c r="BD160" s="113"/>
      <c r="BE160" s="113"/>
      <c r="BF160" s="113"/>
      <c r="BG160" s="113"/>
      <c r="BH160" s="113"/>
      <c r="BI160" s="113"/>
      <c r="BJ160" s="245"/>
      <c r="BK160" s="246"/>
      <c r="BL160" s="201"/>
      <c r="BM160" s="201"/>
      <c r="BN160" s="202"/>
      <c r="BO160" s="209"/>
    </row>
    <row r="161" spans="1:67" ht="30" customHeight="1" thickBot="1" x14ac:dyDescent="0.3">
      <c r="D161" s="298" t="s">
        <v>159</v>
      </c>
      <c r="E161" s="299"/>
      <c r="F161" s="299"/>
      <c r="G161" s="299"/>
      <c r="H161" s="299"/>
      <c r="I161" s="158"/>
      <c r="J161" s="65" t="s">
        <v>4</v>
      </c>
      <c r="K161" s="65" t="s">
        <v>4</v>
      </c>
      <c r="L161" s="194" t="s">
        <v>4</v>
      </c>
      <c r="M161" s="66" t="s">
        <v>348</v>
      </c>
      <c r="N161" s="348">
        <v>2019</v>
      </c>
      <c r="O161" s="349"/>
      <c r="P161" s="349"/>
      <c r="Q161" s="349"/>
      <c r="R161" s="349"/>
      <c r="S161" s="349"/>
      <c r="T161" s="349"/>
      <c r="U161" s="349"/>
      <c r="V161" s="349"/>
      <c r="W161" s="349"/>
      <c r="X161" s="349"/>
      <c r="Y161" s="349"/>
      <c r="Z161" s="349"/>
      <c r="AA161" s="349"/>
      <c r="AB161" s="349"/>
      <c r="AC161" s="349"/>
      <c r="AD161" s="349"/>
      <c r="AE161" s="349"/>
      <c r="AF161" s="349"/>
      <c r="AG161" s="349"/>
      <c r="AH161" s="349"/>
      <c r="AI161" s="349"/>
      <c r="AJ161" s="349"/>
      <c r="AK161" s="349"/>
      <c r="AL161" s="349"/>
      <c r="AM161" s="349"/>
      <c r="AN161" s="349"/>
      <c r="AO161" s="349"/>
      <c r="AP161" s="349"/>
      <c r="AQ161" s="349"/>
      <c r="AR161" s="349"/>
      <c r="AS161" s="349"/>
      <c r="AT161" s="349"/>
      <c r="AU161" s="349"/>
      <c r="AV161" s="349"/>
      <c r="AW161" s="349"/>
      <c r="AX161" s="349"/>
      <c r="AY161" s="349"/>
      <c r="AZ161" s="349"/>
      <c r="BA161" s="349"/>
      <c r="BB161" s="349"/>
      <c r="BC161" s="349"/>
      <c r="BD161" s="349"/>
      <c r="BE161" s="349"/>
      <c r="BF161" s="349"/>
      <c r="BG161" s="349"/>
      <c r="BH161" s="349"/>
      <c r="BI161" s="350"/>
      <c r="BJ161" s="286" t="s">
        <v>22</v>
      </c>
      <c r="BK161" s="286" t="s">
        <v>23</v>
      </c>
      <c r="BL161" s="279" t="s">
        <v>24</v>
      </c>
      <c r="BM161" s="279" t="s">
        <v>25</v>
      </c>
      <c r="BN161" s="280" t="s">
        <v>26</v>
      </c>
      <c r="BO161" s="266" t="s">
        <v>346</v>
      </c>
    </row>
    <row r="162" spans="1:67" ht="23.25" customHeight="1" x14ac:dyDescent="0.25">
      <c r="D162" s="298" t="s">
        <v>316</v>
      </c>
      <c r="E162" s="299"/>
      <c r="F162" s="299"/>
      <c r="G162" s="299"/>
      <c r="H162" s="299"/>
      <c r="I162" s="158"/>
      <c r="J162" s="80" t="s">
        <v>9</v>
      </c>
      <c r="K162" s="80" t="s">
        <v>9</v>
      </c>
      <c r="L162" s="190" t="s">
        <v>9</v>
      </c>
      <c r="M162" s="264" t="s">
        <v>349</v>
      </c>
      <c r="N162" s="300" t="s">
        <v>10</v>
      </c>
      <c r="O162" s="296"/>
      <c r="P162" s="296"/>
      <c r="Q162" s="296"/>
      <c r="R162" s="296" t="s">
        <v>11</v>
      </c>
      <c r="S162" s="296"/>
      <c r="T162" s="296"/>
      <c r="U162" s="296"/>
      <c r="V162" s="296" t="s">
        <v>12</v>
      </c>
      <c r="W162" s="296"/>
      <c r="X162" s="296"/>
      <c r="Y162" s="296"/>
      <c r="Z162" s="296" t="s">
        <v>13</v>
      </c>
      <c r="AA162" s="296"/>
      <c r="AB162" s="296"/>
      <c r="AC162" s="297"/>
      <c r="AD162" s="300" t="s">
        <v>14</v>
      </c>
      <c r="AE162" s="296"/>
      <c r="AF162" s="296"/>
      <c r="AG162" s="296"/>
      <c r="AH162" s="296" t="s">
        <v>15</v>
      </c>
      <c r="AI162" s="296"/>
      <c r="AJ162" s="296"/>
      <c r="AK162" s="296"/>
      <c r="AL162" s="296" t="s">
        <v>16</v>
      </c>
      <c r="AM162" s="296"/>
      <c r="AN162" s="296"/>
      <c r="AO162" s="296"/>
      <c r="AP162" s="296" t="s">
        <v>17</v>
      </c>
      <c r="AQ162" s="296"/>
      <c r="AR162" s="296"/>
      <c r="AS162" s="297"/>
      <c r="AT162" s="300" t="s">
        <v>18</v>
      </c>
      <c r="AU162" s="296"/>
      <c r="AV162" s="296"/>
      <c r="AW162" s="296"/>
      <c r="AX162" s="296" t="s">
        <v>19</v>
      </c>
      <c r="AY162" s="296"/>
      <c r="AZ162" s="296"/>
      <c r="BA162" s="296"/>
      <c r="BB162" s="296" t="s">
        <v>20</v>
      </c>
      <c r="BC162" s="296"/>
      <c r="BD162" s="296"/>
      <c r="BE162" s="296"/>
      <c r="BF162" s="296" t="s">
        <v>21</v>
      </c>
      <c r="BG162" s="296"/>
      <c r="BH162" s="296"/>
      <c r="BI162" s="297"/>
      <c r="BJ162" s="342"/>
      <c r="BK162" s="287"/>
      <c r="BL162" s="279"/>
      <c r="BM162" s="279"/>
      <c r="BN162" s="280"/>
      <c r="BO162" s="266"/>
    </row>
    <row r="163" spans="1:67" ht="23.25" customHeight="1" thickBot="1" x14ac:dyDescent="0.3">
      <c r="D163" s="298" t="s">
        <v>30</v>
      </c>
      <c r="E163" s="299"/>
      <c r="F163" s="158" t="s">
        <v>31</v>
      </c>
      <c r="G163" s="7" t="s">
        <v>32</v>
      </c>
      <c r="H163" s="7" t="s">
        <v>33</v>
      </c>
      <c r="I163" s="7" t="s">
        <v>34</v>
      </c>
      <c r="J163" s="81" t="s">
        <v>35</v>
      </c>
      <c r="K163" s="81" t="s">
        <v>35</v>
      </c>
      <c r="L163" s="191" t="s">
        <v>35</v>
      </c>
      <c r="M163" s="265"/>
      <c r="N163" s="157">
        <v>1</v>
      </c>
      <c r="O163" s="158">
        <v>2</v>
      </c>
      <c r="P163" s="158">
        <v>3</v>
      </c>
      <c r="Q163" s="158">
        <v>4</v>
      </c>
      <c r="R163" s="158">
        <v>1</v>
      </c>
      <c r="S163" s="158">
        <v>2</v>
      </c>
      <c r="T163" s="158">
        <v>3</v>
      </c>
      <c r="U163" s="158">
        <v>4</v>
      </c>
      <c r="V163" s="158">
        <v>1</v>
      </c>
      <c r="W163" s="158">
        <v>2</v>
      </c>
      <c r="X163" s="158">
        <v>3</v>
      </c>
      <c r="Y163" s="158">
        <v>4</v>
      </c>
      <c r="Z163" s="158">
        <v>1</v>
      </c>
      <c r="AA163" s="158">
        <v>2</v>
      </c>
      <c r="AB163" s="158">
        <v>3</v>
      </c>
      <c r="AC163" s="74">
        <v>4</v>
      </c>
      <c r="AD163" s="157">
        <v>1</v>
      </c>
      <c r="AE163" s="158">
        <v>2</v>
      </c>
      <c r="AF163" s="158">
        <v>3</v>
      </c>
      <c r="AG163" s="158">
        <v>4</v>
      </c>
      <c r="AH163" s="158">
        <v>1</v>
      </c>
      <c r="AI163" s="158">
        <v>2</v>
      </c>
      <c r="AJ163" s="158">
        <v>3</v>
      </c>
      <c r="AK163" s="158">
        <v>4</v>
      </c>
      <c r="AL163" s="158">
        <v>1</v>
      </c>
      <c r="AM163" s="158">
        <v>2</v>
      </c>
      <c r="AN163" s="158">
        <v>3</v>
      </c>
      <c r="AO163" s="158">
        <v>4</v>
      </c>
      <c r="AP163" s="158">
        <v>1</v>
      </c>
      <c r="AQ163" s="158">
        <v>2</v>
      </c>
      <c r="AR163" s="158">
        <v>3</v>
      </c>
      <c r="AS163" s="74">
        <v>4</v>
      </c>
      <c r="AT163" s="157">
        <v>1</v>
      </c>
      <c r="AU163" s="158">
        <v>2</v>
      </c>
      <c r="AV163" s="158">
        <v>3</v>
      </c>
      <c r="AW163" s="158">
        <v>4</v>
      </c>
      <c r="AX163" s="158">
        <v>1</v>
      </c>
      <c r="AY163" s="158">
        <v>2</v>
      </c>
      <c r="AZ163" s="158">
        <v>3</v>
      </c>
      <c r="BA163" s="158">
        <v>4</v>
      </c>
      <c r="BB163" s="158">
        <v>1</v>
      </c>
      <c r="BC163" s="158">
        <v>2</v>
      </c>
      <c r="BD163" s="158">
        <v>3</v>
      </c>
      <c r="BE163" s="158">
        <v>4</v>
      </c>
      <c r="BF163" s="158">
        <v>1</v>
      </c>
      <c r="BG163" s="158">
        <v>2</v>
      </c>
      <c r="BH163" s="158">
        <v>3</v>
      </c>
      <c r="BI163" s="74">
        <v>4</v>
      </c>
      <c r="BJ163" s="343"/>
      <c r="BK163" s="288"/>
      <c r="BL163" s="279"/>
      <c r="BM163" s="279"/>
      <c r="BN163" s="280"/>
      <c r="BO163" s="209"/>
    </row>
    <row r="164" spans="1:67" s="11" customFormat="1" ht="121.5" customHeight="1" x14ac:dyDescent="0.25">
      <c r="A164">
        <v>2</v>
      </c>
      <c r="B164" s="1">
        <v>7</v>
      </c>
      <c r="C164" s="18">
        <v>1</v>
      </c>
      <c r="D164" s="319" t="str">
        <f t="shared" ref="D164:D166" si="13">CONCATENATE(A164,".",B164,".",C164,".")</f>
        <v>2.7.1.</v>
      </c>
      <c r="E164" s="338" t="s">
        <v>317</v>
      </c>
      <c r="F164" s="338" t="s">
        <v>150</v>
      </c>
      <c r="G164" s="338"/>
      <c r="H164" s="338"/>
      <c r="I164" s="338"/>
      <c r="J164" s="80"/>
      <c r="K164" s="80"/>
      <c r="L164" s="190"/>
      <c r="M164" s="171"/>
      <c r="N164" s="100"/>
      <c r="O164" s="12"/>
      <c r="P164" s="12"/>
      <c r="Q164" s="12"/>
      <c r="R164" s="13"/>
      <c r="S164" s="13"/>
      <c r="T164" s="13"/>
      <c r="U164" s="13"/>
      <c r="V164" s="13"/>
      <c r="W164" s="13"/>
      <c r="X164" s="13"/>
      <c r="Y164" s="13"/>
      <c r="Z164" s="13"/>
      <c r="AA164" s="13"/>
      <c r="AB164" s="13"/>
      <c r="AC164" s="101"/>
      <c r="AD164" s="104"/>
      <c r="AE164" s="13"/>
      <c r="AF164" s="13"/>
      <c r="AG164" s="13"/>
      <c r="AH164" s="13"/>
      <c r="AI164" s="13"/>
      <c r="AJ164" s="13"/>
      <c r="AK164" s="13"/>
      <c r="AL164" s="13"/>
      <c r="AM164" s="13"/>
      <c r="AN164" s="13"/>
      <c r="AO164" s="13"/>
      <c r="AP164" s="13"/>
      <c r="AQ164" s="13"/>
      <c r="AR164" s="13"/>
      <c r="AS164" s="101"/>
      <c r="AT164" s="104"/>
      <c r="AU164" s="13"/>
      <c r="AV164" s="13"/>
      <c r="AW164" s="13"/>
      <c r="AX164" s="13"/>
      <c r="AY164" s="13"/>
      <c r="AZ164" s="13"/>
      <c r="BA164" s="13"/>
      <c r="BB164" s="13"/>
      <c r="BC164" s="13"/>
      <c r="BD164" s="13"/>
      <c r="BE164" s="13"/>
      <c r="BF164" s="13"/>
      <c r="BG164" s="13"/>
      <c r="BH164" s="13"/>
      <c r="BI164" s="101"/>
      <c r="BJ164" s="254"/>
      <c r="BK164" s="255" t="s">
        <v>318</v>
      </c>
      <c r="BL164" s="228" t="s">
        <v>319</v>
      </c>
      <c r="BM164" s="229" t="s">
        <v>49</v>
      </c>
      <c r="BN164" s="230" t="s">
        <v>49</v>
      </c>
      <c r="BO164" s="218"/>
    </row>
    <row r="165" spans="1:67" s="11" customFormat="1" ht="15.75" customHeight="1" x14ac:dyDescent="0.25">
      <c r="A165"/>
      <c r="B165" s="1"/>
      <c r="C165" s="18"/>
      <c r="D165" s="319"/>
      <c r="E165" s="338"/>
      <c r="F165" s="338"/>
      <c r="G165" s="338"/>
      <c r="H165" s="338"/>
      <c r="I165" s="338"/>
      <c r="J165" s="82">
        <v>0.75</v>
      </c>
      <c r="K165" s="82">
        <v>0.75</v>
      </c>
      <c r="L165" s="192">
        <v>1</v>
      </c>
      <c r="M165" s="172">
        <v>1</v>
      </c>
      <c r="N165" s="100"/>
      <c r="O165" s="12"/>
      <c r="P165" s="12"/>
      <c r="Q165" s="58"/>
      <c r="R165" s="64"/>
      <c r="S165" s="64"/>
      <c r="T165" s="64"/>
      <c r="U165" s="64"/>
      <c r="V165" s="64"/>
      <c r="W165" s="64"/>
      <c r="X165" s="64"/>
      <c r="Y165" s="64"/>
      <c r="Z165" s="64"/>
      <c r="AA165" s="64"/>
      <c r="AB165" s="64"/>
      <c r="AC165" s="102"/>
      <c r="AD165" s="137"/>
      <c r="AE165" s="138"/>
      <c r="AF165" s="138"/>
      <c r="AG165" s="138"/>
      <c r="AH165" s="138"/>
      <c r="AI165" s="138"/>
      <c r="AJ165" s="138"/>
      <c r="AK165" s="138"/>
      <c r="AL165" s="138"/>
      <c r="AM165" s="138"/>
      <c r="AN165" s="138"/>
      <c r="AO165" s="138"/>
      <c r="AP165" s="138"/>
      <c r="AQ165" s="138"/>
      <c r="AR165" s="138"/>
      <c r="AS165" s="139"/>
      <c r="AT165" s="105"/>
      <c r="AU165" s="58"/>
      <c r="AV165" s="58"/>
      <c r="AW165" s="58"/>
      <c r="AX165" s="58"/>
      <c r="AY165" s="58"/>
      <c r="AZ165" s="58"/>
      <c r="BA165" s="58"/>
      <c r="BB165" s="58"/>
      <c r="BC165" s="58"/>
      <c r="BD165" s="58"/>
      <c r="BE165" s="58"/>
      <c r="BF165" s="58"/>
      <c r="BG165" s="58"/>
      <c r="BH165" s="58"/>
      <c r="BI165" s="106"/>
      <c r="BJ165" s="256"/>
      <c r="BK165" s="255"/>
      <c r="BL165" s="229"/>
      <c r="BM165" s="229"/>
      <c r="BN165" s="230"/>
      <c r="BO165" s="218"/>
    </row>
    <row r="166" spans="1:67" s="11" customFormat="1" ht="165.75" customHeight="1" x14ac:dyDescent="0.25">
      <c r="A166">
        <v>2</v>
      </c>
      <c r="B166" s="1">
        <v>7</v>
      </c>
      <c r="C166" s="18">
        <v>2</v>
      </c>
      <c r="D166" s="319" t="str">
        <f t="shared" si="13"/>
        <v>2.7.2.</v>
      </c>
      <c r="E166" s="338" t="s">
        <v>320</v>
      </c>
      <c r="F166" s="338" t="s">
        <v>321</v>
      </c>
      <c r="G166" s="338"/>
      <c r="H166" s="338" t="s">
        <v>322</v>
      </c>
      <c r="I166" s="338" t="s">
        <v>323</v>
      </c>
      <c r="J166" s="80"/>
      <c r="K166" s="80"/>
      <c r="L166" s="190"/>
      <c r="M166" s="171"/>
      <c r="N166" s="100"/>
      <c r="O166" s="12"/>
      <c r="P166" s="12"/>
      <c r="Q166" s="12"/>
      <c r="R166" s="12"/>
      <c r="S166" s="12"/>
      <c r="T166" s="12"/>
      <c r="U166" s="12"/>
      <c r="V166" s="13"/>
      <c r="W166" s="13"/>
      <c r="X166" s="13"/>
      <c r="Y166" s="13"/>
      <c r="Z166" s="13"/>
      <c r="AA166" s="13"/>
      <c r="AB166" s="13"/>
      <c r="AC166" s="101"/>
      <c r="AD166" s="104"/>
      <c r="AE166" s="13"/>
      <c r="AF166" s="13"/>
      <c r="AG166" s="13"/>
      <c r="AH166" s="13"/>
      <c r="AI166" s="13"/>
      <c r="AJ166" s="13"/>
      <c r="AK166" s="13"/>
      <c r="AL166" s="13"/>
      <c r="AM166" s="13"/>
      <c r="AN166" s="13"/>
      <c r="AO166" s="13"/>
      <c r="AP166" s="13"/>
      <c r="AQ166" s="13"/>
      <c r="AR166" s="13"/>
      <c r="AS166" s="101"/>
      <c r="AT166" s="104"/>
      <c r="AU166" s="13"/>
      <c r="AV166" s="13"/>
      <c r="AW166" s="13"/>
      <c r="AX166" s="13"/>
      <c r="AY166" s="13"/>
      <c r="AZ166" s="13"/>
      <c r="BA166" s="13"/>
      <c r="BB166" s="13"/>
      <c r="BC166" s="13"/>
      <c r="BD166" s="13"/>
      <c r="BE166" s="13"/>
      <c r="BF166" s="13"/>
      <c r="BG166" s="13"/>
      <c r="BH166" s="13"/>
      <c r="BI166" s="101"/>
      <c r="BJ166" s="254"/>
      <c r="BK166" s="255" t="s">
        <v>324</v>
      </c>
      <c r="BL166" s="228" t="s">
        <v>325</v>
      </c>
      <c r="BM166" s="229"/>
      <c r="BN166" s="230"/>
      <c r="BO166" s="218"/>
    </row>
    <row r="167" spans="1:67" s="11" customFormat="1" ht="15.75" customHeight="1" x14ac:dyDescent="0.25">
      <c r="A167"/>
      <c r="B167" s="1"/>
      <c r="C167" s="18"/>
      <c r="D167" s="319"/>
      <c r="E167" s="338"/>
      <c r="F167" s="338"/>
      <c r="G167" s="338"/>
      <c r="H167" s="338"/>
      <c r="I167" s="338"/>
      <c r="J167" s="82">
        <v>0.75</v>
      </c>
      <c r="K167" s="82">
        <v>0.75</v>
      </c>
      <c r="L167" s="192">
        <v>1</v>
      </c>
      <c r="M167" s="172">
        <v>1</v>
      </c>
      <c r="N167" s="100"/>
      <c r="O167" s="12"/>
      <c r="P167" s="12"/>
      <c r="Q167" s="12"/>
      <c r="R167" s="12"/>
      <c r="S167" s="12"/>
      <c r="T167" s="12"/>
      <c r="U167" s="58"/>
      <c r="V167" s="64"/>
      <c r="W167" s="64"/>
      <c r="X167" s="64"/>
      <c r="Y167" s="64"/>
      <c r="Z167" s="64"/>
      <c r="AA167" s="64"/>
      <c r="AB167" s="64"/>
      <c r="AC167" s="102"/>
      <c r="AD167" s="150"/>
      <c r="AE167" s="64"/>
      <c r="AF167" s="64"/>
      <c r="AG167" s="64"/>
      <c r="AH167" s="64"/>
      <c r="AI167" s="64"/>
      <c r="AJ167" s="64"/>
      <c r="AK167" s="64"/>
      <c r="AL167" s="64"/>
      <c r="AM167" s="64"/>
      <c r="AN167" s="64"/>
      <c r="AO167" s="64"/>
      <c r="AP167" s="64"/>
      <c r="AQ167" s="64"/>
      <c r="AR167" s="64"/>
      <c r="AS167" s="102"/>
      <c r="AT167" s="105"/>
      <c r="AU167" s="58"/>
      <c r="AV167" s="58"/>
      <c r="AW167" s="58"/>
      <c r="AX167" s="58"/>
      <c r="AY167" s="58"/>
      <c r="AZ167" s="58"/>
      <c r="BA167" s="58"/>
      <c r="BB167" s="58"/>
      <c r="BC167" s="58"/>
      <c r="BD167" s="58"/>
      <c r="BE167" s="58"/>
      <c r="BF167" s="58"/>
      <c r="BG167" s="58"/>
      <c r="BH167" s="58"/>
      <c r="BI167" s="106"/>
      <c r="BJ167" s="256"/>
      <c r="BK167" s="257"/>
      <c r="BL167" s="229"/>
      <c r="BM167" s="229"/>
      <c r="BN167" s="230"/>
      <c r="BO167" s="218"/>
    </row>
    <row r="168" spans="1:67" ht="78.75" customHeight="1" x14ac:dyDescent="0.25">
      <c r="A168">
        <v>2</v>
      </c>
      <c r="B168" s="1">
        <v>7</v>
      </c>
      <c r="C168" s="18">
        <v>3</v>
      </c>
      <c r="D168" s="319" t="str">
        <f>CONCATENATE(A168,".",B168,".",C168,".")</f>
        <v>2.7.3.</v>
      </c>
      <c r="E168" s="276" t="s">
        <v>326</v>
      </c>
      <c r="F168" s="273" t="s">
        <v>37</v>
      </c>
      <c r="G168" s="273"/>
      <c r="H168" s="273" t="s">
        <v>327</v>
      </c>
      <c r="I168" s="273"/>
      <c r="J168" s="80"/>
      <c r="K168" s="80"/>
      <c r="L168" s="190"/>
      <c r="M168" s="171"/>
      <c r="N168" s="89"/>
      <c r="O168" s="4"/>
      <c r="P168" s="4"/>
      <c r="Q168" s="4"/>
      <c r="R168" s="4"/>
      <c r="S168" s="4"/>
      <c r="T168" s="4"/>
      <c r="U168" s="4"/>
      <c r="V168" s="9"/>
      <c r="W168" s="9"/>
      <c r="X168" s="4"/>
      <c r="Y168" s="4"/>
      <c r="Z168" s="9"/>
      <c r="AA168" s="9"/>
      <c r="AB168" s="4"/>
      <c r="AC168" s="92"/>
      <c r="AD168" s="95"/>
      <c r="AE168" s="9"/>
      <c r="AF168" s="4"/>
      <c r="AG168" s="4"/>
      <c r="AH168" s="9"/>
      <c r="AI168" s="9"/>
      <c r="AJ168" s="4"/>
      <c r="AK168" s="4"/>
      <c r="AL168" s="9"/>
      <c r="AM168" s="9"/>
      <c r="AN168" s="4"/>
      <c r="AO168" s="4"/>
      <c r="AP168" s="9"/>
      <c r="AQ168" s="9"/>
      <c r="AR168" s="4"/>
      <c r="AS168" s="92"/>
      <c r="AT168" s="95"/>
      <c r="AU168" s="9"/>
      <c r="AV168" s="4"/>
      <c r="AW168" s="4"/>
      <c r="AX168" s="9"/>
      <c r="AY168" s="9"/>
      <c r="AZ168" s="4"/>
      <c r="BA168" s="4"/>
      <c r="BB168" s="9"/>
      <c r="BC168" s="9"/>
      <c r="BD168" s="4"/>
      <c r="BE168" s="4"/>
      <c r="BF168" s="9"/>
      <c r="BG168" s="9"/>
      <c r="BH168" s="4"/>
      <c r="BI168" s="92"/>
      <c r="BJ168" s="242"/>
      <c r="BK168" s="231" t="s">
        <v>328</v>
      </c>
      <c r="BL168" s="232" t="s">
        <v>328</v>
      </c>
      <c r="BM168" s="201"/>
      <c r="BN168" s="202"/>
      <c r="BO168" s="209"/>
    </row>
    <row r="169" spans="1:67" ht="15.75" customHeight="1" thickBot="1" x14ac:dyDescent="0.3">
      <c r="B169" s="1"/>
      <c r="C169">
        <f>COUNT(C164:C168)</f>
        <v>3</v>
      </c>
      <c r="D169" s="319"/>
      <c r="E169" s="276"/>
      <c r="F169" s="273"/>
      <c r="G169" s="273"/>
      <c r="H169" s="273"/>
      <c r="I169" s="273"/>
      <c r="J169" s="82">
        <v>0.75</v>
      </c>
      <c r="K169" s="82">
        <v>0.75</v>
      </c>
      <c r="L169" s="192">
        <v>1</v>
      </c>
      <c r="M169" s="165">
        <v>1</v>
      </c>
      <c r="N169" s="93"/>
      <c r="O169" s="28"/>
      <c r="P169" s="28"/>
      <c r="Q169" s="28"/>
      <c r="R169" s="60"/>
      <c r="S169" s="28"/>
      <c r="T169" s="28"/>
      <c r="U169" s="60"/>
      <c r="V169" s="103"/>
      <c r="W169" s="103"/>
      <c r="X169" s="60"/>
      <c r="Y169" s="60"/>
      <c r="Z169" s="103"/>
      <c r="AA169" s="103"/>
      <c r="AB169" s="60"/>
      <c r="AC169" s="98"/>
      <c r="AD169" s="151"/>
      <c r="AE169" s="103"/>
      <c r="AF169" s="60"/>
      <c r="AG169" s="60"/>
      <c r="AH169" s="103"/>
      <c r="AI169" s="103"/>
      <c r="AJ169" s="60"/>
      <c r="AK169" s="60"/>
      <c r="AL169" s="103"/>
      <c r="AM169" s="103"/>
      <c r="AN169" s="60"/>
      <c r="AO169" s="60"/>
      <c r="AP169" s="103"/>
      <c r="AQ169" s="103"/>
      <c r="AR169" s="60"/>
      <c r="AS169" s="98"/>
      <c r="AT169" s="99"/>
      <c r="AU169" s="60"/>
      <c r="AV169" s="60"/>
      <c r="AW169" s="60"/>
      <c r="AX169" s="60"/>
      <c r="AY169" s="60"/>
      <c r="AZ169" s="60"/>
      <c r="BA169" s="60"/>
      <c r="BB169" s="60"/>
      <c r="BC169" s="60"/>
      <c r="BD169" s="60"/>
      <c r="BE169" s="60"/>
      <c r="BF169" s="60"/>
      <c r="BG169" s="60"/>
      <c r="BH169" s="60"/>
      <c r="BI169" s="98"/>
      <c r="BJ169" s="249"/>
      <c r="BK169" s="253"/>
      <c r="BL169" s="201"/>
      <c r="BM169" s="201"/>
      <c r="BN169" s="202"/>
      <c r="BO169" s="209"/>
    </row>
    <row r="170" spans="1:67" ht="18" customHeight="1" thickBot="1" x14ac:dyDescent="0.3">
      <c r="B170" s="108"/>
      <c r="C170" s="108"/>
      <c r="D170" s="270" t="s">
        <v>329</v>
      </c>
      <c r="E170" s="271"/>
      <c r="F170" s="271"/>
      <c r="G170" s="271"/>
      <c r="H170" s="271"/>
      <c r="I170" s="272"/>
      <c r="J170" s="111">
        <f>SUM(J164:J169)/3</f>
        <v>0.75</v>
      </c>
      <c r="K170" s="180">
        <f>SUM(K164:K169)/3</f>
        <v>0.75</v>
      </c>
      <c r="L170" s="111">
        <f>SUM(L164:L169)/3</f>
        <v>1</v>
      </c>
      <c r="M170" s="181">
        <f>SUM(M164:M169)/3</f>
        <v>1</v>
      </c>
      <c r="N170" s="113"/>
      <c r="O170" s="113"/>
      <c r="P170" s="113"/>
      <c r="Q170" s="113"/>
      <c r="R170" s="114"/>
      <c r="S170" s="113"/>
      <c r="T170" s="113"/>
      <c r="U170" s="114"/>
      <c r="V170" s="115"/>
      <c r="W170" s="115"/>
      <c r="X170" s="114"/>
      <c r="Y170" s="114"/>
      <c r="Z170" s="115"/>
      <c r="AA170" s="115"/>
      <c r="AB170" s="114"/>
      <c r="AC170" s="114"/>
      <c r="AD170" s="114"/>
      <c r="AE170" s="114"/>
      <c r="AF170" s="114"/>
      <c r="AG170" s="114"/>
      <c r="AH170" s="114"/>
      <c r="AI170" s="114"/>
      <c r="AJ170" s="114"/>
      <c r="AK170" s="114"/>
      <c r="AL170" s="114"/>
      <c r="AM170" s="114"/>
      <c r="AN170" s="114"/>
      <c r="AO170" s="114"/>
      <c r="AP170" s="114"/>
      <c r="AQ170" s="114"/>
      <c r="AR170" s="114"/>
      <c r="AS170" s="114"/>
      <c r="AT170" s="114"/>
      <c r="AU170" s="114"/>
      <c r="AV170" s="114"/>
      <c r="AW170" s="114"/>
      <c r="AX170" s="114"/>
      <c r="AY170" s="114"/>
      <c r="AZ170" s="114"/>
      <c r="BA170" s="114"/>
      <c r="BB170" s="114"/>
      <c r="BC170" s="114"/>
      <c r="BD170" s="114"/>
      <c r="BE170" s="114"/>
      <c r="BF170" s="114"/>
      <c r="BG170" s="114"/>
      <c r="BH170" s="114"/>
      <c r="BI170" s="114"/>
      <c r="BJ170" s="251"/>
      <c r="BK170" s="258"/>
      <c r="BL170" s="201"/>
      <c r="BM170" s="201"/>
      <c r="BN170" s="202"/>
      <c r="BO170" s="209"/>
    </row>
    <row r="171" spans="1:67" ht="34.5" customHeight="1" thickBot="1" x14ac:dyDescent="0.3">
      <c r="D171" s="298" t="s">
        <v>330</v>
      </c>
      <c r="E171" s="299"/>
      <c r="F171" s="299"/>
      <c r="G171" s="299"/>
      <c r="H171" s="299"/>
      <c r="I171" s="158"/>
      <c r="J171" s="65" t="s">
        <v>4</v>
      </c>
      <c r="K171" s="65" t="s">
        <v>4</v>
      </c>
      <c r="L171" s="194" t="s">
        <v>4</v>
      </c>
      <c r="M171" s="66" t="s">
        <v>348</v>
      </c>
      <c r="N171" s="348">
        <v>2019</v>
      </c>
      <c r="O171" s="349"/>
      <c r="P171" s="349"/>
      <c r="Q171" s="349"/>
      <c r="R171" s="349"/>
      <c r="S171" s="349"/>
      <c r="T171" s="349"/>
      <c r="U171" s="349"/>
      <c r="V171" s="349"/>
      <c r="W171" s="349"/>
      <c r="X171" s="349"/>
      <c r="Y171" s="349"/>
      <c r="Z171" s="349"/>
      <c r="AA171" s="349"/>
      <c r="AB171" s="349"/>
      <c r="AC171" s="349"/>
      <c r="AD171" s="349"/>
      <c r="AE171" s="349"/>
      <c r="AF171" s="349"/>
      <c r="AG171" s="349"/>
      <c r="AH171" s="349"/>
      <c r="AI171" s="349"/>
      <c r="AJ171" s="349"/>
      <c r="AK171" s="349"/>
      <c r="AL171" s="349"/>
      <c r="AM171" s="349"/>
      <c r="AN171" s="349"/>
      <c r="AO171" s="349"/>
      <c r="AP171" s="349"/>
      <c r="AQ171" s="349"/>
      <c r="AR171" s="349"/>
      <c r="AS171" s="349"/>
      <c r="AT171" s="349"/>
      <c r="AU171" s="349"/>
      <c r="AV171" s="349"/>
      <c r="AW171" s="349"/>
      <c r="AX171" s="349"/>
      <c r="AY171" s="349"/>
      <c r="AZ171" s="349"/>
      <c r="BA171" s="349"/>
      <c r="BB171" s="349"/>
      <c r="BC171" s="349"/>
      <c r="BD171" s="349"/>
      <c r="BE171" s="349"/>
      <c r="BF171" s="349"/>
      <c r="BG171" s="349"/>
      <c r="BH171" s="349"/>
      <c r="BI171" s="350"/>
      <c r="BJ171" s="286" t="s">
        <v>22</v>
      </c>
      <c r="BK171" s="286" t="s">
        <v>23</v>
      </c>
      <c r="BL171" s="279" t="s">
        <v>24</v>
      </c>
      <c r="BM171" s="279" t="s">
        <v>25</v>
      </c>
      <c r="BN171" s="280" t="s">
        <v>26</v>
      </c>
      <c r="BO171" s="266" t="s">
        <v>346</v>
      </c>
    </row>
    <row r="172" spans="1:67" ht="23.25" customHeight="1" x14ac:dyDescent="0.25">
      <c r="D172" s="298"/>
      <c r="E172" s="299"/>
      <c r="F172" s="299"/>
      <c r="G172" s="299"/>
      <c r="H172" s="299"/>
      <c r="I172" s="158"/>
      <c r="J172" s="80" t="s">
        <v>9</v>
      </c>
      <c r="K172" s="80" t="s">
        <v>9</v>
      </c>
      <c r="L172" s="190" t="s">
        <v>9</v>
      </c>
      <c r="M172" s="264" t="s">
        <v>349</v>
      </c>
      <c r="N172" s="300" t="s">
        <v>10</v>
      </c>
      <c r="O172" s="296"/>
      <c r="P172" s="296"/>
      <c r="Q172" s="296"/>
      <c r="R172" s="296" t="s">
        <v>11</v>
      </c>
      <c r="S172" s="296"/>
      <c r="T172" s="296"/>
      <c r="U172" s="296"/>
      <c r="V172" s="296" t="s">
        <v>12</v>
      </c>
      <c r="W172" s="296"/>
      <c r="X172" s="296"/>
      <c r="Y172" s="296"/>
      <c r="Z172" s="296" t="s">
        <v>13</v>
      </c>
      <c r="AA172" s="296"/>
      <c r="AB172" s="296"/>
      <c r="AC172" s="297"/>
      <c r="AD172" s="300" t="s">
        <v>14</v>
      </c>
      <c r="AE172" s="296"/>
      <c r="AF172" s="296"/>
      <c r="AG172" s="296"/>
      <c r="AH172" s="296" t="s">
        <v>15</v>
      </c>
      <c r="AI172" s="296"/>
      <c r="AJ172" s="296"/>
      <c r="AK172" s="296"/>
      <c r="AL172" s="296" t="s">
        <v>16</v>
      </c>
      <c r="AM172" s="296"/>
      <c r="AN172" s="296"/>
      <c r="AO172" s="296"/>
      <c r="AP172" s="296" t="s">
        <v>17</v>
      </c>
      <c r="AQ172" s="296"/>
      <c r="AR172" s="296"/>
      <c r="AS172" s="297"/>
      <c r="AT172" s="300" t="s">
        <v>18</v>
      </c>
      <c r="AU172" s="296"/>
      <c r="AV172" s="296"/>
      <c r="AW172" s="296"/>
      <c r="AX172" s="296" t="s">
        <v>19</v>
      </c>
      <c r="AY172" s="296"/>
      <c r="AZ172" s="296"/>
      <c r="BA172" s="296"/>
      <c r="BB172" s="296" t="s">
        <v>20</v>
      </c>
      <c r="BC172" s="296"/>
      <c r="BD172" s="296"/>
      <c r="BE172" s="296"/>
      <c r="BF172" s="296" t="s">
        <v>21</v>
      </c>
      <c r="BG172" s="296"/>
      <c r="BH172" s="296"/>
      <c r="BI172" s="297"/>
      <c r="BJ172" s="342"/>
      <c r="BK172" s="287"/>
      <c r="BL172" s="279"/>
      <c r="BM172" s="279"/>
      <c r="BN172" s="280"/>
      <c r="BO172" s="266"/>
    </row>
    <row r="173" spans="1:67" ht="23.25" customHeight="1" thickBot="1" x14ac:dyDescent="0.3">
      <c r="D173" s="298" t="s">
        <v>30</v>
      </c>
      <c r="E173" s="299"/>
      <c r="F173" s="158" t="s">
        <v>31</v>
      </c>
      <c r="G173" s="7" t="s">
        <v>32</v>
      </c>
      <c r="H173" s="7" t="s">
        <v>33</v>
      </c>
      <c r="I173" s="7" t="s">
        <v>34</v>
      </c>
      <c r="J173" s="81" t="s">
        <v>35</v>
      </c>
      <c r="K173" s="81" t="s">
        <v>35</v>
      </c>
      <c r="L173" s="191" t="s">
        <v>35</v>
      </c>
      <c r="M173" s="265"/>
      <c r="N173" s="157">
        <v>1</v>
      </c>
      <c r="O173" s="158">
        <v>2</v>
      </c>
      <c r="P173" s="158">
        <v>3</v>
      </c>
      <c r="Q173" s="158">
        <v>4</v>
      </c>
      <c r="R173" s="158">
        <v>1</v>
      </c>
      <c r="S173" s="158">
        <v>2</v>
      </c>
      <c r="T173" s="158">
        <v>3</v>
      </c>
      <c r="U173" s="158">
        <v>4</v>
      </c>
      <c r="V173" s="158">
        <v>1</v>
      </c>
      <c r="W173" s="158">
        <v>2</v>
      </c>
      <c r="X173" s="158">
        <v>3</v>
      </c>
      <c r="Y173" s="158">
        <v>4</v>
      </c>
      <c r="Z173" s="158">
        <v>1</v>
      </c>
      <c r="AA173" s="158">
        <v>2</v>
      </c>
      <c r="AB173" s="158">
        <v>3</v>
      </c>
      <c r="AC173" s="74">
        <v>4</v>
      </c>
      <c r="AD173" s="157">
        <v>1</v>
      </c>
      <c r="AE173" s="158">
        <v>2</v>
      </c>
      <c r="AF173" s="158">
        <v>3</v>
      </c>
      <c r="AG173" s="158">
        <v>4</v>
      </c>
      <c r="AH173" s="158">
        <v>1</v>
      </c>
      <c r="AI173" s="158">
        <v>2</v>
      </c>
      <c r="AJ173" s="158">
        <v>3</v>
      </c>
      <c r="AK173" s="158">
        <v>4</v>
      </c>
      <c r="AL173" s="158">
        <v>1</v>
      </c>
      <c r="AM173" s="158">
        <v>2</v>
      </c>
      <c r="AN173" s="158">
        <v>3</v>
      </c>
      <c r="AO173" s="158">
        <v>4</v>
      </c>
      <c r="AP173" s="158">
        <v>1</v>
      </c>
      <c r="AQ173" s="158">
        <v>2</v>
      </c>
      <c r="AR173" s="158">
        <v>3</v>
      </c>
      <c r="AS173" s="74">
        <v>4</v>
      </c>
      <c r="AT173" s="157">
        <v>1</v>
      </c>
      <c r="AU173" s="158">
        <v>2</v>
      </c>
      <c r="AV173" s="158">
        <v>3</v>
      </c>
      <c r="AW173" s="158">
        <v>4</v>
      </c>
      <c r="AX173" s="158">
        <v>1</v>
      </c>
      <c r="AY173" s="158">
        <v>2</v>
      </c>
      <c r="AZ173" s="158">
        <v>3</v>
      </c>
      <c r="BA173" s="158">
        <v>4</v>
      </c>
      <c r="BB173" s="158">
        <v>1</v>
      </c>
      <c r="BC173" s="158">
        <v>2</v>
      </c>
      <c r="BD173" s="158">
        <v>3</v>
      </c>
      <c r="BE173" s="158">
        <v>4</v>
      </c>
      <c r="BF173" s="158">
        <v>1</v>
      </c>
      <c r="BG173" s="158">
        <v>2</v>
      </c>
      <c r="BH173" s="158">
        <v>3</v>
      </c>
      <c r="BI173" s="74">
        <v>4</v>
      </c>
      <c r="BJ173" s="343"/>
      <c r="BK173" s="288"/>
      <c r="BL173" s="279"/>
      <c r="BM173" s="279"/>
      <c r="BN173" s="280"/>
      <c r="BO173" s="209"/>
    </row>
    <row r="174" spans="1:67" ht="80.25" customHeight="1" x14ac:dyDescent="0.25">
      <c r="A174">
        <v>3</v>
      </c>
      <c r="B174">
        <v>1</v>
      </c>
      <c r="C174">
        <v>1</v>
      </c>
      <c r="D174" s="319" t="str">
        <f>CONCATENATE(A174,".",B174,".",C174,".")</f>
        <v>3.1.1.</v>
      </c>
      <c r="E174" s="273" t="s">
        <v>331</v>
      </c>
      <c r="F174" s="273" t="s">
        <v>37</v>
      </c>
      <c r="G174" s="273"/>
      <c r="H174" s="273" t="s">
        <v>332</v>
      </c>
      <c r="I174" s="273"/>
      <c r="J174" s="80"/>
      <c r="K174" s="80"/>
      <c r="L174" s="190"/>
      <c r="M174" s="171"/>
      <c r="N174" s="89"/>
      <c r="O174" s="4"/>
      <c r="P174" s="4"/>
      <c r="Q174" s="4"/>
      <c r="R174" s="4"/>
      <c r="S174" s="4"/>
      <c r="T174" s="4"/>
      <c r="U174" s="4"/>
      <c r="V174" s="4"/>
      <c r="W174" s="4"/>
      <c r="X174" s="4"/>
      <c r="Y174" s="4"/>
      <c r="Z174" s="4"/>
      <c r="AA174" s="4"/>
      <c r="AB174" s="4"/>
      <c r="AC174" s="92"/>
      <c r="AD174" s="89"/>
      <c r="AE174" s="4"/>
      <c r="AF174" s="4"/>
      <c r="AG174" s="4"/>
      <c r="AH174" s="4"/>
      <c r="AI174" s="4"/>
      <c r="AJ174" s="4"/>
      <c r="AK174" s="4"/>
      <c r="AL174" s="4"/>
      <c r="AM174" s="4"/>
      <c r="AN174" s="4"/>
      <c r="AO174" s="4"/>
      <c r="AP174" s="4"/>
      <c r="AQ174" s="4"/>
      <c r="AR174" s="4"/>
      <c r="AS174" s="92"/>
      <c r="AT174" s="89"/>
      <c r="AU174" s="4"/>
      <c r="AV174" s="4"/>
      <c r="AW174" s="4"/>
      <c r="AX174" s="4"/>
      <c r="AY174" s="4"/>
      <c r="AZ174" s="4"/>
      <c r="BA174" s="4"/>
      <c r="BB174" s="9"/>
      <c r="BC174" s="9"/>
      <c r="BD174" s="9"/>
      <c r="BE174" s="9"/>
      <c r="BF174" s="4"/>
      <c r="BG174" s="4"/>
      <c r="BH174" s="4"/>
      <c r="BI174" s="92"/>
      <c r="BJ174" s="242"/>
      <c r="BK174" s="243"/>
      <c r="BL174" s="201"/>
      <c r="BM174" s="201"/>
      <c r="BN174" s="202"/>
      <c r="BO174" s="225" t="s">
        <v>351</v>
      </c>
    </row>
    <row r="175" spans="1:67" ht="15.75" customHeight="1" x14ac:dyDescent="0.25">
      <c r="D175" s="319"/>
      <c r="E175" s="273"/>
      <c r="F175" s="273"/>
      <c r="G175" s="273"/>
      <c r="H175" s="273"/>
      <c r="I175" s="273"/>
      <c r="J175" s="81"/>
      <c r="K175" s="81"/>
      <c r="L175" s="192">
        <v>0</v>
      </c>
      <c r="M175" s="172">
        <v>0</v>
      </c>
      <c r="N175" s="89"/>
      <c r="O175" s="4"/>
      <c r="P175" s="4"/>
      <c r="Q175" s="4"/>
      <c r="R175" s="4"/>
      <c r="S175" s="4"/>
      <c r="T175" s="4"/>
      <c r="U175" s="4"/>
      <c r="V175" s="4"/>
      <c r="W175" s="4"/>
      <c r="X175" s="4"/>
      <c r="Y175" s="4"/>
      <c r="Z175" s="4"/>
      <c r="AA175" s="4"/>
      <c r="AB175" s="4"/>
      <c r="AC175" s="92"/>
      <c r="AD175" s="89"/>
      <c r="AE175" s="4"/>
      <c r="AF175" s="4"/>
      <c r="AG175" s="4"/>
      <c r="AH175" s="4"/>
      <c r="AI175" s="4"/>
      <c r="AJ175" s="4"/>
      <c r="AK175" s="4"/>
      <c r="AL175" s="4"/>
      <c r="AM175" s="4"/>
      <c r="AN175" s="4"/>
      <c r="AO175" s="4"/>
      <c r="AP175" s="4"/>
      <c r="AQ175" s="4"/>
      <c r="AR175" s="4"/>
      <c r="AS175" s="92"/>
      <c r="AT175" s="89"/>
      <c r="AU175" s="4"/>
      <c r="AV175" s="4"/>
      <c r="AW175" s="4"/>
      <c r="AX175" s="4"/>
      <c r="AY175" s="4"/>
      <c r="AZ175" s="4"/>
      <c r="BA175" s="57"/>
      <c r="BB175" s="57"/>
      <c r="BC175" s="57"/>
      <c r="BD175" s="57"/>
      <c r="BE175" s="57"/>
      <c r="BF175" s="57"/>
      <c r="BG175" s="57"/>
      <c r="BH175" s="4"/>
      <c r="BI175" s="92"/>
      <c r="BJ175" s="242"/>
      <c r="BK175" s="243"/>
      <c r="BL175" s="201"/>
      <c r="BM175" s="201"/>
      <c r="BN175" s="202"/>
      <c r="BO175" s="209"/>
    </row>
    <row r="176" spans="1:67" ht="48.75" customHeight="1" x14ac:dyDescent="0.25">
      <c r="A176">
        <v>3</v>
      </c>
      <c r="B176">
        <v>1</v>
      </c>
      <c r="C176">
        <v>2</v>
      </c>
      <c r="D176" s="319" t="str">
        <f>CONCATENATE(A176,".",B176,".",C176,".")</f>
        <v>3.1.2.</v>
      </c>
      <c r="E176" s="273" t="s">
        <v>333</v>
      </c>
      <c r="F176" s="273" t="s">
        <v>37</v>
      </c>
      <c r="G176" s="273" t="s">
        <v>334</v>
      </c>
      <c r="H176" s="273" t="s">
        <v>335</v>
      </c>
      <c r="I176" s="273" t="s">
        <v>336</v>
      </c>
      <c r="J176" s="80"/>
      <c r="K176" s="80"/>
      <c r="L176" s="190"/>
      <c r="M176" s="171"/>
      <c r="N176" s="89"/>
      <c r="O176" s="4"/>
      <c r="P176" s="4"/>
      <c r="Q176" s="4"/>
      <c r="R176" s="4"/>
      <c r="S176" s="4"/>
      <c r="T176" s="4"/>
      <c r="U176" s="9"/>
      <c r="V176" s="9"/>
      <c r="W176" s="9"/>
      <c r="X176" s="4"/>
      <c r="Y176" s="4"/>
      <c r="Z176" s="4"/>
      <c r="AA176" s="4"/>
      <c r="AB176" s="4"/>
      <c r="AC176" s="92"/>
      <c r="AD176" s="89"/>
      <c r="AE176" s="4"/>
      <c r="AF176" s="4"/>
      <c r="AG176" s="4"/>
      <c r="AH176" s="4"/>
      <c r="AI176" s="4"/>
      <c r="AJ176" s="4"/>
      <c r="AK176" s="4"/>
      <c r="AL176" s="4"/>
      <c r="AM176" s="4"/>
      <c r="AN176" s="4"/>
      <c r="AO176" s="4"/>
      <c r="AP176" s="4"/>
      <c r="AQ176" s="4"/>
      <c r="AR176" s="4"/>
      <c r="AS176" s="92"/>
      <c r="AT176" s="89"/>
      <c r="AU176" s="4"/>
      <c r="AV176" s="4"/>
      <c r="AW176" s="4"/>
      <c r="AX176" s="4"/>
      <c r="AY176" s="4"/>
      <c r="AZ176" s="4"/>
      <c r="BA176" s="4"/>
      <c r="BB176" s="4"/>
      <c r="BC176" s="4"/>
      <c r="BD176" s="4"/>
      <c r="BE176" s="4"/>
      <c r="BF176" s="4"/>
      <c r="BG176" s="4"/>
      <c r="BH176" s="4"/>
      <c r="BI176" s="92"/>
      <c r="BJ176" s="242"/>
      <c r="BK176" s="243" t="s">
        <v>337</v>
      </c>
      <c r="BL176" s="201"/>
      <c r="BM176" s="201"/>
      <c r="BN176" s="202"/>
      <c r="BO176" s="225" t="s">
        <v>350</v>
      </c>
    </row>
    <row r="177" spans="1:67" ht="15.75" customHeight="1" x14ac:dyDescent="0.25">
      <c r="D177" s="319"/>
      <c r="E177" s="273"/>
      <c r="F177" s="273"/>
      <c r="G177" s="273"/>
      <c r="H177" s="273"/>
      <c r="I177" s="273"/>
      <c r="J177" s="82">
        <v>1</v>
      </c>
      <c r="K177" s="82">
        <v>1</v>
      </c>
      <c r="L177" s="192">
        <v>1</v>
      </c>
      <c r="M177" s="172">
        <v>1</v>
      </c>
      <c r="N177" s="89"/>
      <c r="O177" s="4"/>
      <c r="P177" s="4"/>
      <c r="Q177" s="4"/>
      <c r="R177" s="4"/>
      <c r="S177" s="4"/>
      <c r="T177" s="4"/>
      <c r="U177" s="63"/>
      <c r="V177" s="63"/>
      <c r="W177" s="63"/>
      <c r="X177" s="4"/>
      <c r="Y177" s="4"/>
      <c r="Z177" s="4"/>
      <c r="AA177" s="4"/>
      <c r="AB177" s="4"/>
      <c r="AC177" s="92"/>
      <c r="AD177" s="89"/>
      <c r="AE177" s="4"/>
      <c r="AF177" s="4"/>
      <c r="AG177" s="4"/>
      <c r="AH177" s="4"/>
      <c r="AI177" s="4"/>
      <c r="AJ177" s="4"/>
      <c r="AK177" s="4"/>
      <c r="AL177" s="4"/>
      <c r="AM177" s="4"/>
      <c r="AN177" s="4"/>
      <c r="AO177" s="4"/>
      <c r="AP177" s="4"/>
      <c r="AQ177" s="4"/>
      <c r="AR177" s="4"/>
      <c r="AS177" s="92"/>
      <c r="AT177" s="89"/>
      <c r="AU177" s="4"/>
      <c r="AV177" s="4"/>
      <c r="AW177" s="4"/>
      <c r="AX177" s="4"/>
      <c r="AY177" s="4"/>
      <c r="AZ177" s="4"/>
      <c r="BA177" s="4"/>
      <c r="BB177" s="4"/>
      <c r="BC177" s="4"/>
      <c r="BD177" s="4"/>
      <c r="BE177" s="4"/>
      <c r="BF177" s="4"/>
      <c r="BG177" s="4"/>
      <c r="BH177" s="4"/>
      <c r="BI177" s="92"/>
      <c r="BJ177" s="242"/>
      <c r="BK177" s="243"/>
      <c r="BL177" s="201"/>
      <c r="BM177" s="201"/>
      <c r="BN177" s="202"/>
      <c r="BO177" s="209"/>
    </row>
    <row r="178" spans="1:67" ht="65.25" customHeight="1" x14ac:dyDescent="0.25">
      <c r="A178">
        <v>3</v>
      </c>
      <c r="B178">
        <v>1</v>
      </c>
      <c r="D178" s="340" t="str">
        <f t="shared" ref="D178" si="14">CONCATENATE(A178,".",B178,".",C178,".")</f>
        <v>3.1..</v>
      </c>
      <c r="E178" s="334" t="s">
        <v>338</v>
      </c>
      <c r="F178" s="273" t="s">
        <v>37</v>
      </c>
      <c r="G178" s="344"/>
      <c r="H178" s="273" t="s">
        <v>339</v>
      </c>
      <c r="I178" s="273" t="s">
        <v>340</v>
      </c>
      <c r="J178" s="80"/>
      <c r="K178" s="80"/>
      <c r="L178" s="190"/>
      <c r="M178" s="171"/>
      <c r="N178" s="89"/>
      <c r="O178" s="4"/>
      <c r="P178" s="4"/>
      <c r="Q178" s="4"/>
      <c r="R178" s="4"/>
      <c r="S178" s="4"/>
      <c r="T178" s="4"/>
      <c r="U178" s="4"/>
      <c r="V178" s="4"/>
      <c r="W178" s="4"/>
      <c r="X178" s="4"/>
      <c r="Y178" s="4"/>
      <c r="Z178" s="4"/>
      <c r="AA178" s="4"/>
      <c r="AB178" s="4"/>
      <c r="AC178" s="92"/>
      <c r="AD178" s="89"/>
      <c r="AE178" s="4"/>
      <c r="AF178" s="4"/>
      <c r="AG178" s="4"/>
      <c r="AH178" s="4"/>
      <c r="AI178" s="4"/>
      <c r="AJ178" s="4"/>
      <c r="AK178" s="4"/>
      <c r="AL178" s="4"/>
      <c r="AM178" s="4"/>
      <c r="AN178" s="4"/>
      <c r="AO178" s="4"/>
      <c r="AP178" s="4"/>
      <c r="AQ178" s="4"/>
      <c r="AR178" s="4"/>
      <c r="AS178" s="92"/>
      <c r="AT178" s="89"/>
      <c r="AU178" s="4"/>
      <c r="AV178" s="4"/>
      <c r="AW178" s="4"/>
      <c r="AX178" s="9"/>
      <c r="AY178" s="9"/>
      <c r="AZ178" s="9"/>
      <c r="BA178" s="9"/>
      <c r="BB178" s="9"/>
      <c r="BC178" s="9"/>
      <c r="BD178" s="9"/>
      <c r="BE178" s="9"/>
      <c r="BF178" s="9"/>
      <c r="BG178" s="9"/>
      <c r="BH178" s="9"/>
      <c r="BI178" s="90"/>
      <c r="BJ178" s="242"/>
      <c r="BK178" s="243"/>
      <c r="BL178" s="201" t="s">
        <v>49</v>
      </c>
      <c r="BM178" s="206" t="s">
        <v>341</v>
      </c>
      <c r="BN178" s="202"/>
      <c r="BO178" s="209"/>
    </row>
    <row r="179" spans="1:67" ht="15.75" customHeight="1" x14ac:dyDescent="0.25">
      <c r="D179" s="340"/>
      <c r="E179" s="334"/>
      <c r="F179" s="273"/>
      <c r="G179" s="344"/>
      <c r="H179" s="273"/>
      <c r="I179" s="273"/>
      <c r="J179" s="81"/>
      <c r="K179" s="81"/>
      <c r="L179" s="191"/>
      <c r="M179" s="170"/>
      <c r="N179" s="89"/>
      <c r="O179" s="4"/>
      <c r="P179" s="4"/>
      <c r="Q179" s="4"/>
      <c r="R179" s="4"/>
      <c r="S179" s="4"/>
      <c r="T179" s="4"/>
      <c r="U179" s="4"/>
      <c r="V179" s="4"/>
      <c r="W179" s="4"/>
      <c r="X179" s="4"/>
      <c r="Y179" s="4"/>
      <c r="Z179" s="4"/>
      <c r="AA179" s="4"/>
      <c r="AB179" s="4"/>
      <c r="AC179" s="92"/>
      <c r="AD179" s="89"/>
      <c r="AE179" s="4"/>
      <c r="AF179" s="4"/>
      <c r="AG179" s="4"/>
      <c r="AH179" s="4"/>
      <c r="AI179" s="4"/>
      <c r="AJ179" s="4"/>
      <c r="AK179" s="4"/>
      <c r="AL179" s="4"/>
      <c r="AM179" s="4"/>
      <c r="AN179" s="4"/>
      <c r="AO179" s="4"/>
      <c r="AP179" s="4"/>
      <c r="AQ179" s="4"/>
      <c r="AR179" s="4"/>
      <c r="AS179" s="92"/>
      <c r="AT179" s="89"/>
      <c r="AU179" s="4"/>
      <c r="AV179" s="57"/>
      <c r="AW179" s="57"/>
      <c r="AX179" s="57"/>
      <c r="AY179" s="57"/>
      <c r="AZ179" s="57"/>
      <c r="BA179" s="57"/>
      <c r="BB179" s="57"/>
      <c r="BC179" s="57"/>
      <c r="BD179" s="57"/>
      <c r="BE179" s="57"/>
      <c r="BF179" s="57"/>
      <c r="BG179" s="57"/>
      <c r="BH179" s="57"/>
      <c r="BI179" s="97"/>
      <c r="BJ179" s="249"/>
      <c r="BK179" s="243"/>
      <c r="BL179" s="201"/>
      <c r="BM179" s="201"/>
      <c r="BN179" s="202"/>
      <c r="BO179" s="209"/>
    </row>
    <row r="180" spans="1:67" ht="62.25" customHeight="1" x14ac:dyDescent="0.25">
      <c r="A180">
        <v>3</v>
      </c>
      <c r="B180">
        <v>1</v>
      </c>
      <c r="C180">
        <f>COUNT(C174:C176)</f>
        <v>2</v>
      </c>
      <c r="D180" s="340" t="str">
        <f t="shared" ref="D180" si="15">CONCATENATE(A180,".",B180,".",C180,".")</f>
        <v>3.1.2.</v>
      </c>
      <c r="E180" s="334" t="s">
        <v>342</v>
      </c>
      <c r="F180" s="273" t="s">
        <v>37</v>
      </c>
      <c r="G180" s="273"/>
      <c r="H180" s="273" t="s">
        <v>343</v>
      </c>
      <c r="I180" s="273"/>
      <c r="J180" s="80"/>
      <c r="K180" s="80"/>
      <c r="L180" s="190"/>
      <c r="M180" s="171"/>
      <c r="N180" s="89"/>
      <c r="O180" s="4"/>
      <c r="P180" s="4"/>
      <c r="Q180" s="4"/>
      <c r="R180" s="4"/>
      <c r="S180" s="4"/>
      <c r="T180" s="4"/>
      <c r="U180" s="4"/>
      <c r="V180" s="4"/>
      <c r="W180" s="4"/>
      <c r="X180" s="4"/>
      <c r="Y180" s="4"/>
      <c r="Z180" s="4"/>
      <c r="AA180" s="4"/>
      <c r="AB180" s="4"/>
      <c r="AC180" s="92"/>
      <c r="AD180" s="89"/>
      <c r="AE180" s="4"/>
      <c r="AF180" s="4"/>
      <c r="AG180" s="4"/>
      <c r="AH180" s="4"/>
      <c r="AI180" s="4"/>
      <c r="AJ180" s="4"/>
      <c r="AK180" s="4"/>
      <c r="AL180" s="4"/>
      <c r="AM180" s="4"/>
      <c r="AN180" s="4"/>
      <c r="AO180" s="4"/>
      <c r="AP180" s="4"/>
      <c r="AQ180" s="4"/>
      <c r="AR180" s="4"/>
      <c r="AS180" s="92"/>
      <c r="AT180" s="95"/>
      <c r="AU180" s="9"/>
      <c r="AV180" s="9"/>
      <c r="AW180" s="9"/>
      <c r="AX180" s="9"/>
      <c r="AY180" s="9"/>
      <c r="AZ180" s="9"/>
      <c r="BA180" s="9"/>
      <c r="BB180" s="9"/>
      <c r="BC180" s="9"/>
      <c r="BD180" s="9"/>
      <c r="BE180" s="9"/>
      <c r="BF180" s="9"/>
      <c r="BG180" s="9"/>
      <c r="BH180" s="4"/>
      <c r="BI180" s="92"/>
      <c r="BJ180" s="242"/>
      <c r="BK180" s="243"/>
      <c r="BL180" s="201" t="s">
        <v>49</v>
      </c>
      <c r="BM180" s="206" t="s">
        <v>344</v>
      </c>
      <c r="BN180" s="202"/>
      <c r="BO180" s="225"/>
    </row>
    <row r="181" spans="1:67" ht="15.75" customHeight="1" thickBot="1" x14ac:dyDescent="0.3">
      <c r="D181" s="341"/>
      <c r="E181" s="339"/>
      <c r="F181" s="274"/>
      <c r="G181" s="274"/>
      <c r="H181" s="274"/>
      <c r="I181" s="274"/>
      <c r="J181" s="107"/>
      <c r="K181" s="107"/>
      <c r="L181" s="195"/>
      <c r="M181" s="173"/>
      <c r="N181" s="93"/>
      <c r="O181" s="28"/>
      <c r="P181" s="28"/>
      <c r="Q181" s="28"/>
      <c r="R181" s="28"/>
      <c r="S181" s="28"/>
      <c r="T181" s="28"/>
      <c r="U181" s="28"/>
      <c r="V181" s="28"/>
      <c r="W181" s="28"/>
      <c r="X181" s="28"/>
      <c r="Y181" s="28"/>
      <c r="Z181" s="28"/>
      <c r="AA181" s="28"/>
      <c r="AB181" s="28"/>
      <c r="AC181" s="94"/>
      <c r="AD181" s="93"/>
      <c r="AE181" s="28"/>
      <c r="AF181" s="28"/>
      <c r="AG181" s="28"/>
      <c r="AH181" s="28"/>
      <c r="AI181" s="28"/>
      <c r="AJ181" s="28"/>
      <c r="AK181" s="28"/>
      <c r="AL181" s="28"/>
      <c r="AM181" s="28"/>
      <c r="AN181" s="28"/>
      <c r="AO181" s="28"/>
      <c r="AP181" s="28"/>
      <c r="AQ181" s="28"/>
      <c r="AR181" s="60"/>
      <c r="AS181" s="98"/>
      <c r="AT181" s="99"/>
      <c r="AU181" s="60"/>
      <c r="AV181" s="60"/>
      <c r="AW181" s="60"/>
      <c r="AX181" s="60"/>
      <c r="AY181" s="60"/>
      <c r="AZ181" s="60"/>
      <c r="BA181" s="60"/>
      <c r="BB181" s="60"/>
      <c r="BC181" s="60"/>
      <c r="BD181" s="60"/>
      <c r="BE181" s="60"/>
      <c r="BF181" s="60"/>
      <c r="BG181" s="60"/>
      <c r="BH181" s="60"/>
      <c r="BI181" s="98"/>
      <c r="BJ181" s="259"/>
      <c r="BK181" s="260"/>
      <c r="BL181" s="201"/>
      <c r="BM181" s="201"/>
      <c r="BN181" s="202"/>
      <c r="BO181" s="233"/>
    </row>
    <row r="182" spans="1:67" ht="18" customHeight="1" thickBot="1" x14ac:dyDescent="0.3">
      <c r="D182" s="270" t="s">
        <v>345</v>
      </c>
      <c r="E182" s="271"/>
      <c r="F182" s="271"/>
      <c r="G182" s="271"/>
      <c r="H182" s="271"/>
      <c r="I182" s="272"/>
      <c r="J182" s="111">
        <f>SUM(J174:J181)/1</f>
        <v>1</v>
      </c>
      <c r="K182" s="180">
        <f>SUM(K174:K181)/1</f>
        <v>1</v>
      </c>
      <c r="L182" s="111">
        <f>SUM(L174:L181)/2</f>
        <v>0.5</v>
      </c>
      <c r="M182" s="181">
        <f>SUM(M174:M181)/2</f>
        <v>0.5</v>
      </c>
      <c r="N182" s="113"/>
      <c r="O182" s="113"/>
      <c r="P182" s="113"/>
      <c r="Q182" s="113"/>
      <c r="R182" s="113"/>
      <c r="S182" s="113"/>
      <c r="T182" s="113"/>
      <c r="U182" s="113"/>
      <c r="V182" s="113"/>
      <c r="W182" s="113"/>
      <c r="X182" s="113"/>
      <c r="Y182" s="113"/>
      <c r="Z182" s="113"/>
      <c r="AA182" s="113"/>
      <c r="AB182" s="113"/>
      <c r="AC182" s="113"/>
      <c r="AD182" s="113"/>
      <c r="AE182" s="113"/>
      <c r="AF182" s="113"/>
      <c r="AG182" s="113"/>
      <c r="AH182" s="113"/>
      <c r="AI182" s="113"/>
      <c r="AJ182" s="113"/>
      <c r="AK182" s="120"/>
      <c r="AL182" s="120"/>
      <c r="AM182" s="120"/>
      <c r="AN182" s="120"/>
      <c r="AO182" s="120"/>
      <c r="AP182" s="120"/>
      <c r="AQ182" s="120"/>
      <c r="AR182" s="120"/>
      <c r="AS182" s="120"/>
      <c r="AT182" s="120"/>
      <c r="AU182" s="120"/>
      <c r="AV182" s="120"/>
      <c r="AW182" s="120"/>
      <c r="AX182" s="120"/>
      <c r="AY182" s="120"/>
      <c r="AZ182" s="120"/>
      <c r="BA182" s="120"/>
      <c r="BB182" s="120"/>
      <c r="BC182" s="120"/>
      <c r="BD182" s="120"/>
      <c r="BE182" s="120"/>
      <c r="BF182" s="120"/>
      <c r="BG182" s="120"/>
      <c r="BH182" s="120"/>
      <c r="BI182" s="120"/>
      <c r="BJ182" s="261"/>
      <c r="BK182" s="262"/>
      <c r="BL182" s="234"/>
      <c r="BM182" s="234"/>
      <c r="BN182" s="234"/>
    </row>
    <row r="183" spans="1:67" ht="18" customHeight="1" thickBot="1" x14ac:dyDescent="0.3">
      <c r="D183" s="270" t="s">
        <v>360</v>
      </c>
      <c r="E183" s="271"/>
      <c r="F183" s="271"/>
      <c r="G183" s="271"/>
      <c r="H183" s="271"/>
      <c r="I183" s="272"/>
      <c r="J183" s="111">
        <f>((J16*2)+(J64*18)+(J76*4)+(J122*15)+(J134*4)+(J148*3)+(J160*2)+(J170*2)+(J182*1))/51</f>
        <v>0.76568627450980387</v>
      </c>
      <c r="K183" s="180">
        <f>((K16*2)+(K64*18)+(K76*4)+(K122*15)+(K134*4)+(K148*3)+(K160*2)+(K170*2)+(K182*1))/51</f>
        <v>0.83245098039215681</v>
      </c>
      <c r="L183" s="111">
        <f>((L16*2)+(L64*18)+(L76*4)+(L122*15)+(L134*4)+(L148*3)+(L160*2)+(L170*2)+(L182*1))/48</f>
        <v>0.86953124999999998</v>
      </c>
      <c r="M183" s="181">
        <f>((M16*4)+(M64*22)+(M76*4)+(M122*19)+(M134*4)+(M148*5)+(M160*4)+(M170*3)+(M182*2))/67</f>
        <v>0.94179104477611941</v>
      </c>
      <c r="N183" s="113"/>
      <c r="O183" s="113"/>
      <c r="P183" s="113"/>
      <c r="Q183" s="113"/>
      <c r="R183" s="113"/>
      <c r="S183" s="113"/>
      <c r="T183" s="113"/>
      <c r="U183" s="113"/>
      <c r="V183" s="113"/>
      <c r="W183" s="113"/>
      <c r="X183" s="113"/>
      <c r="Y183" s="113"/>
      <c r="Z183" s="113"/>
      <c r="AA183" s="113"/>
      <c r="AB183" s="113"/>
      <c r="AC183" s="113"/>
      <c r="AD183" s="113"/>
      <c r="AE183" s="113"/>
      <c r="AF183" s="113"/>
      <c r="AG183" s="113"/>
      <c r="AH183" s="113"/>
      <c r="AI183" s="113"/>
      <c r="AJ183" s="113"/>
      <c r="AK183" s="120"/>
      <c r="AL183" s="120"/>
      <c r="AM183" s="120"/>
      <c r="AN183" s="120"/>
      <c r="AO183" s="120"/>
      <c r="AP183" s="120"/>
      <c r="AQ183" s="120"/>
      <c r="AR183" s="120"/>
      <c r="AS183" s="120"/>
      <c r="AT183" s="120"/>
      <c r="AU183" s="120"/>
      <c r="AV183" s="120"/>
      <c r="AW183" s="120"/>
      <c r="AX183" s="120"/>
      <c r="AY183" s="120"/>
      <c r="AZ183" s="120"/>
      <c r="BA183" s="120"/>
      <c r="BB183" s="120"/>
      <c r="BC183" s="120"/>
      <c r="BD183" s="120"/>
      <c r="BE183" s="120"/>
      <c r="BF183" s="120"/>
      <c r="BG183" s="120"/>
      <c r="BH183" s="120"/>
      <c r="BI183" s="120"/>
      <c r="BJ183" s="261"/>
      <c r="BK183" s="262"/>
      <c r="BL183" s="234"/>
      <c r="BM183" s="234"/>
      <c r="BN183" s="234"/>
    </row>
    <row r="184" spans="1:67" ht="18" customHeight="1" x14ac:dyDescent="0.25">
      <c r="D184" s="116"/>
      <c r="E184" s="117"/>
      <c r="F184" s="118"/>
      <c r="G184" s="118"/>
      <c r="H184" s="118"/>
      <c r="I184" s="118"/>
      <c r="J184" s="119"/>
      <c r="K184" s="119"/>
      <c r="L184" s="119"/>
      <c r="M184" s="119"/>
      <c r="N184" s="113"/>
      <c r="O184" s="113"/>
      <c r="P184" s="113"/>
      <c r="Q184" s="113"/>
      <c r="R184" s="113"/>
      <c r="S184" s="113"/>
      <c r="T184" s="113"/>
      <c r="U184" s="113"/>
      <c r="V184" s="113"/>
      <c r="W184" s="113"/>
      <c r="X184" s="113"/>
      <c r="Y184" s="113"/>
      <c r="Z184" s="113"/>
      <c r="AA184" s="113"/>
      <c r="AB184" s="113"/>
      <c r="AC184" s="113"/>
      <c r="AD184" s="113"/>
      <c r="AE184" s="113"/>
      <c r="AF184" s="113"/>
      <c r="AG184" s="113"/>
      <c r="AH184" s="113"/>
      <c r="AI184" s="113"/>
      <c r="AJ184" s="113"/>
      <c r="AK184" s="120"/>
      <c r="AL184" s="120"/>
      <c r="AM184" s="120"/>
      <c r="AN184" s="120"/>
      <c r="AO184" s="120"/>
      <c r="AP184" s="120"/>
      <c r="AQ184" s="120"/>
      <c r="AR184" s="120"/>
      <c r="AS184" s="120"/>
      <c r="AT184" s="120"/>
      <c r="AU184" s="120"/>
      <c r="AV184" s="120"/>
      <c r="AW184" s="120"/>
      <c r="AX184" s="120"/>
      <c r="AY184" s="120"/>
      <c r="AZ184" s="120"/>
      <c r="BA184" s="120"/>
      <c r="BB184" s="120"/>
      <c r="BC184" s="120"/>
      <c r="BD184" s="120"/>
      <c r="BE184" s="120"/>
      <c r="BF184" s="120"/>
      <c r="BG184" s="120"/>
      <c r="BH184" s="120"/>
      <c r="BI184" s="120"/>
      <c r="BJ184" s="261"/>
      <c r="BK184" s="262"/>
      <c r="BL184" s="234"/>
      <c r="BM184" s="234"/>
      <c r="BN184" s="234"/>
    </row>
  </sheetData>
  <mergeCells count="643">
    <mergeCell ref="BO6:BO7"/>
    <mergeCell ref="BO8:BO15"/>
    <mergeCell ref="BJ149:BJ151"/>
    <mergeCell ref="BK149:BK151"/>
    <mergeCell ref="BJ161:BJ163"/>
    <mergeCell ref="BK161:BK163"/>
    <mergeCell ref="BJ171:BJ173"/>
    <mergeCell ref="BK171:BK173"/>
    <mergeCell ref="BM149:BM151"/>
    <mergeCell ref="BN149:BN151"/>
    <mergeCell ref="BL161:BL163"/>
    <mergeCell ref="BM161:BM163"/>
    <mergeCell ref="BN161:BN163"/>
    <mergeCell ref="BK135:BK137"/>
    <mergeCell ref="BM135:BM137"/>
    <mergeCell ref="BN135:BN137"/>
    <mergeCell ref="BJ17:BJ19"/>
    <mergeCell ref="BK17:BK19"/>
    <mergeCell ref="BJ6:BJ7"/>
    <mergeCell ref="BK6:BK7"/>
    <mergeCell ref="BM6:BM7"/>
    <mergeCell ref="BN6:BN7"/>
    <mergeCell ref="BM65:BM67"/>
    <mergeCell ref="N17:BI17"/>
    <mergeCell ref="N65:BI65"/>
    <mergeCell ref="N123:BI123"/>
    <mergeCell ref="N135:BI135"/>
    <mergeCell ref="N149:BI149"/>
    <mergeCell ref="N161:BI161"/>
    <mergeCell ref="N171:BI171"/>
    <mergeCell ref="BB172:BE172"/>
    <mergeCell ref="BF172:BI172"/>
    <mergeCell ref="N172:Q172"/>
    <mergeCell ref="R172:U172"/>
    <mergeCell ref="V172:Y172"/>
    <mergeCell ref="Z172:AC172"/>
    <mergeCell ref="AD172:AG172"/>
    <mergeCell ref="AH172:AK172"/>
    <mergeCell ref="AL172:AO172"/>
    <mergeCell ref="BB78:BE78"/>
    <mergeCell ref="Z78:AC78"/>
    <mergeCell ref="AD78:AG78"/>
    <mergeCell ref="AL136:AO136"/>
    <mergeCell ref="BF78:BI78"/>
    <mergeCell ref="AD162:AG162"/>
    <mergeCell ref="AH162:AK162"/>
    <mergeCell ref="AL162:AO162"/>
    <mergeCell ref="AP162:AS162"/>
    <mergeCell ref="BB150:BE150"/>
    <mergeCell ref="BB136:BE136"/>
    <mergeCell ref="BF136:BI136"/>
    <mergeCell ref="AD136:AG136"/>
    <mergeCell ref="AH136:AK136"/>
    <mergeCell ref="AP136:AS136"/>
    <mergeCell ref="AT136:AW136"/>
    <mergeCell ref="AX124:BA124"/>
    <mergeCell ref="BB124:BE124"/>
    <mergeCell ref="I180:I181"/>
    <mergeCell ref="H180:H181"/>
    <mergeCell ref="G180:G181"/>
    <mergeCell ref="H178:H179"/>
    <mergeCell ref="I178:I179"/>
    <mergeCell ref="I168:I169"/>
    <mergeCell ref="I166:I167"/>
    <mergeCell ref="I164:I165"/>
    <mergeCell ref="H164:H165"/>
    <mergeCell ref="G164:G165"/>
    <mergeCell ref="AX172:BA172"/>
    <mergeCell ref="R150:U150"/>
    <mergeCell ref="V150:Y150"/>
    <mergeCell ref="Z150:AC150"/>
    <mergeCell ref="AD150:AG150"/>
    <mergeCell ref="BL171:BL173"/>
    <mergeCell ref="BM171:BM173"/>
    <mergeCell ref="BN171:BN173"/>
    <mergeCell ref="F180:F181"/>
    <mergeCell ref="N162:Q162"/>
    <mergeCell ref="R162:U162"/>
    <mergeCell ref="V162:Y162"/>
    <mergeCell ref="Z162:AC162"/>
    <mergeCell ref="I154:I155"/>
    <mergeCell ref="AP172:AS172"/>
    <mergeCell ref="AT172:AW172"/>
    <mergeCell ref="AX162:BA162"/>
    <mergeCell ref="BB162:BE162"/>
    <mergeCell ref="BF162:BI162"/>
    <mergeCell ref="AT162:AW162"/>
    <mergeCell ref="D160:I160"/>
    <mergeCell ref="G158:G159"/>
    <mergeCell ref="H158:H159"/>
    <mergeCell ref="I158:I159"/>
    <mergeCell ref="E180:E181"/>
    <mergeCell ref="D180:D181"/>
    <mergeCell ref="BL6:BL7"/>
    <mergeCell ref="BL17:BL19"/>
    <mergeCell ref="BL65:BL67"/>
    <mergeCell ref="BL77:BL79"/>
    <mergeCell ref="BL123:BL125"/>
    <mergeCell ref="BL135:BL137"/>
    <mergeCell ref="BL149:BL151"/>
    <mergeCell ref="BJ65:BJ67"/>
    <mergeCell ref="BJ77:BJ79"/>
    <mergeCell ref="BJ123:BJ125"/>
    <mergeCell ref="BJ135:BJ137"/>
    <mergeCell ref="I176:I177"/>
    <mergeCell ref="H176:H177"/>
    <mergeCell ref="G176:G177"/>
    <mergeCell ref="F176:F177"/>
    <mergeCell ref="E176:E177"/>
    <mergeCell ref="D176:D177"/>
    <mergeCell ref="D178:D179"/>
    <mergeCell ref="E178:E179"/>
    <mergeCell ref="F178:F179"/>
    <mergeCell ref="G178:G179"/>
    <mergeCell ref="D174:D175"/>
    <mergeCell ref="E174:E175"/>
    <mergeCell ref="F174:F175"/>
    <mergeCell ref="G174:G175"/>
    <mergeCell ref="H174:H175"/>
    <mergeCell ref="I174:I175"/>
    <mergeCell ref="D164:D165"/>
    <mergeCell ref="H166:H167"/>
    <mergeCell ref="G166:G167"/>
    <mergeCell ref="E166:E167"/>
    <mergeCell ref="D166:D167"/>
    <mergeCell ref="D168:D169"/>
    <mergeCell ref="E168:E169"/>
    <mergeCell ref="F168:F169"/>
    <mergeCell ref="G168:G169"/>
    <mergeCell ref="H168:H169"/>
    <mergeCell ref="D173:E173"/>
    <mergeCell ref="D171:H171"/>
    <mergeCell ref="D172:H172"/>
    <mergeCell ref="D170:I170"/>
    <mergeCell ref="I142:I143"/>
    <mergeCell ref="I144:I145"/>
    <mergeCell ref="I146:I147"/>
    <mergeCell ref="G146:G147"/>
    <mergeCell ref="F146:F147"/>
    <mergeCell ref="F144:F145"/>
    <mergeCell ref="F164:F165"/>
    <mergeCell ref="E164:E165"/>
    <mergeCell ref="F166:F167"/>
    <mergeCell ref="E142:E143"/>
    <mergeCell ref="E144:E145"/>
    <mergeCell ref="E146:E147"/>
    <mergeCell ref="D163:E163"/>
    <mergeCell ref="D161:H161"/>
    <mergeCell ref="D162:H162"/>
    <mergeCell ref="E152:E153"/>
    <mergeCell ref="F158:F159"/>
    <mergeCell ref="E158:E159"/>
    <mergeCell ref="D158:D159"/>
    <mergeCell ref="D154:D155"/>
    <mergeCell ref="E154:E155"/>
    <mergeCell ref="F154:F155"/>
    <mergeCell ref="G154:G155"/>
    <mergeCell ref="H154:H155"/>
    <mergeCell ref="D146:D147"/>
    <mergeCell ref="D144:D145"/>
    <mergeCell ref="D142:D143"/>
    <mergeCell ref="H146:H147"/>
    <mergeCell ref="H144:H145"/>
    <mergeCell ref="H142:H143"/>
    <mergeCell ref="G142:G143"/>
    <mergeCell ref="G144:G145"/>
    <mergeCell ref="F142:F143"/>
    <mergeCell ref="F130:F131"/>
    <mergeCell ref="G130:G131"/>
    <mergeCell ref="G140:G141"/>
    <mergeCell ref="D138:D139"/>
    <mergeCell ref="H140:H141"/>
    <mergeCell ref="I140:I141"/>
    <mergeCell ref="I138:I139"/>
    <mergeCell ref="H138:H139"/>
    <mergeCell ref="G138:G139"/>
    <mergeCell ref="F138:F139"/>
    <mergeCell ref="E138:E139"/>
    <mergeCell ref="D140:D141"/>
    <mergeCell ref="E140:E141"/>
    <mergeCell ref="F140:F141"/>
    <mergeCell ref="I132:I133"/>
    <mergeCell ref="H132:H133"/>
    <mergeCell ref="G132:G133"/>
    <mergeCell ref="F132:F133"/>
    <mergeCell ref="E132:E133"/>
    <mergeCell ref="D132:D133"/>
    <mergeCell ref="D137:E137"/>
    <mergeCell ref="D134:I134"/>
    <mergeCell ref="E120:E121"/>
    <mergeCell ref="D120:D121"/>
    <mergeCell ref="D118:D119"/>
    <mergeCell ref="E118:E119"/>
    <mergeCell ref="F118:F119"/>
    <mergeCell ref="G118:G119"/>
    <mergeCell ref="H118:H119"/>
    <mergeCell ref="I118:I119"/>
    <mergeCell ref="H130:H131"/>
    <mergeCell ref="I130:I131"/>
    <mergeCell ref="D126:D127"/>
    <mergeCell ref="D128:D129"/>
    <mergeCell ref="E128:E129"/>
    <mergeCell ref="F128:F129"/>
    <mergeCell ref="G128:G129"/>
    <mergeCell ref="H128:H129"/>
    <mergeCell ref="I128:I129"/>
    <mergeCell ref="I126:I127"/>
    <mergeCell ref="H126:H127"/>
    <mergeCell ref="G126:G127"/>
    <mergeCell ref="F126:F127"/>
    <mergeCell ref="E126:E127"/>
    <mergeCell ref="D130:D131"/>
    <mergeCell ref="E130:E131"/>
    <mergeCell ref="D114:D115"/>
    <mergeCell ref="E114:E115"/>
    <mergeCell ref="F114:F115"/>
    <mergeCell ref="G114:G115"/>
    <mergeCell ref="H114:H115"/>
    <mergeCell ref="I114:I115"/>
    <mergeCell ref="I116:I117"/>
    <mergeCell ref="H116:H117"/>
    <mergeCell ref="G116:G117"/>
    <mergeCell ref="D116:D117"/>
    <mergeCell ref="E116:E117"/>
    <mergeCell ref="F116:F117"/>
    <mergeCell ref="E102:E103"/>
    <mergeCell ref="D102:D103"/>
    <mergeCell ref="D104:D105"/>
    <mergeCell ref="E104:E105"/>
    <mergeCell ref="F104:F105"/>
    <mergeCell ref="G104:G105"/>
    <mergeCell ref="H104:H105"/>
    <mergeCell ref="I104:I105"/>
    <mergeCell ref="D106:D107"/>
    <mergeCell ref="E106:E107"/>
    <mergeCell ref="F106:F107"/>
    <mergeCell ref="G106:G107"/>
    <mergeCell ref="H106:H107"/>
    <mergeCell ref="I106:I107"/>
    <mergeCell ref="H84:H85"/>
    <mergeCell ref="G84:G85"/>
    <mergeCell ref="F84:F85"/>
    <mergeCell ref="I92:I93"/>
    <mergeCell ref="E84:E85"/>
    <mergeCell ref="D84:D85"/>
    <mergeCell ref="D86:D87"/>
    <mergeCell ref="E86:E87"/>
    <mergeCell ref="D92:D93"/>
    <mergeCell ref="E92:E93"/>
    <mergeCell ref="F92:F93"/>
    <mergeCell ref="G92:G93"/>
    <mergeCell ref="H92:H93"/>
    <mergeCell ref="H88:H89"/>
    <mergeCell ref="G88:G89"/>
    <mergeCell ref="D82:D83"/>
    <mergeCell ref="E82:E83"/>
    <mergeCell ref="F82:F83"/>
    <mergeCell ref="G82:G83"/>
    <mergeCell ref="I88:I89"/>
    <mergeCell ref="D182:I182"/>
    <mergeCell ref="D183:I183"/>
    <mergeCell ref="E88:E89"/>
    <mergeCell ref="D88:D89"/>
    <mergeCell ref="D90:D91"/>
    <mergeCell ref="E90:E91"/>
    <mergeCell ref="F90:F91"/>
    <mergeCell ref="G90:G91"/>
    <mergeCell ref="H90:H91"/>
    <mergeCell ref="I94:I95"/>
    <mergeCell ref="H94:H95"/>
    <mergeCell ref="G94:G95"/>
    <mergeCell ref="F94:F95"/>
    <mergeCell ref="E94:E95"/>
    <mergeCell ref="D96:D97"/>
    <mergeCell ref="E96:E97"/>
    <mergeCell ref="F96:F97"/>
    <mergeCell ref="G96:G97"/>
    <mergeCell ref="H96:H97"/>
    <mergeCell ref="AP18:AS18"/>
    <mergeCell ref="AT18:AW18"/>
    <mergeCell ref="AX18:BA18"/>
    <mergeCell ref="BB18:BE18"/>
    <mergeCell ref="AT66:AW66"/>
    <mergeCell ref="H108:H109"/>
    <mergeCell ref="G108:G109"/>
    <mergeCell ref="F108:F109"/>
    <mergeCell ref="I120:I121"/>
    <mergeCell ref="H120:H121"/>
    <mergeCell ref="G120:G121"/>
    <mergeCell ref="F120:F121"/>
    <mergeCell ref="F110:F111"/>
    <mergeCell ref="G110:G111"/>
    <mergeCell ref="H110:H111"/>
    <mergeCell ref="I110:I111"/>
    <mergeCell ref="I112:I113"/>
    <mergeCell ref="H112:H113"/>
    <mergeCell ref="G112:G113"/>
    <mergeCell ref="F112:F113"/>
    <mergeCell ref="I96:I97"/>
    <mergeCell ref="I98:I99"/>
    <mergeCell ref="I90:I91"/>
    <mergeCell ref="I84:I85"/>
    <mergeCell ref="E80:E81"/>
    <mergeCell ref="F80:F81"/>
    <mergeCell ref="G80:G81"/>
    <mergeCell ref="H80:H81"/>
    <mergeCell ref="I80:I81"/>
    <mergeCell ref="N5:BI5"/>
    <mergeCell ref="D5:H5"/>
    <mergeCell ref="V6:Y6"/>
    <mergeCell ref="Z6:AC6"/>
    <mergeCell ref="AD6:AG6"/>
    <mergeCell ref="N6:Q6"/>
    <mergeCell ref="N18:Q18"/>
    <mergeCell ref="N66:Q66"/>
    <mergeCell ref="AD66:AG66"/>
    <mergeCell ref="AH66:AK66"/>
    <mergeCell ref="AL66:AO66"/>
    <mergeCell ref="AP66:AS66"/>
    <mergeCell ref="BF18:BI18"/>
    <mergeCell ref="R18:U18"/>
    <mergeCell ref="V18:Y18"/>
    <mergeCell ref="Z18:AC18"/>
    <mergeCell ref="AD18:AG18"/>
    <mergeCell ref="AH18:AK18"/>
    <mergeCell ref="AL18:AO18"/>
    <mergeCell ref="AP150:AS150"/>
    <mergeCell ref="N150:Q150"/>
    <mergeCell ref="G152:G153"/>
    <mergeCell ref="F152:F153"/>
    <mergeCell ref="D150:H150"/>
    <mergeCell ref="D4:BI4"/>
    <mergeCell ref="D3:BI3"/>
    <mergeCell ref="D2:BI2"/>
    <mergeCell ref="D1:BI1"/>
    <mergeCell ref="V136:Y136"/>
    <mergeCell ref="N136:Q136"/>
    <mergeCell ref="D7:E7"/>
    <mergeCell ref="D17:H17"/>
    <mergeCell ref="D18:H18"/>
    <mergeCell ref="D19:E19"/>
    <mergeCell ref="Z136:AC136"/>
    <mergeCell ref="D125:E125"/>
    <mergeCell ref="N124:Q124"/>
    <mergeCell ref="R124:U124"/>
    <mergeCell ref="V124:Y124"/>
    <mergeCell ref="Z124:AC124"/>
    <mergeCell ref="R66:U66"/>
    <mergeCell ref="D65:H65"/>
    <mergeCell ref="D80:D81"/>
    <mergeCell ref="D94:D95"/>
    <mergeCell ref="I156:I157"/>
    <mergeCell ref="H156:H157"/>
    <mergeCell ref="G156:G157"/>
    <mergeCell ref="F156:F157"/>
    <mergeCell ref="E156:E157"/>
    <mergeCell ref="D156:D157"/>
    <mergeCell ref="AH150:AK150"/>
    <mergeCell ref="AL150:AO150"/>
    <mergeCell ref="D152:D153"/>
    <mergeCell ref="I152:I153"/>
    <mergeCell ref="H152:H153"/>
    <mergeCell ref="E108:E109"/>
    <mergeCell ref="D108:D109"/>
    <mergeCell ref="D110:D111"/>
    <mergeCell ref="E110:E111"/>
    <mergeCell ref="E112:E113"/>
    <mergeCell ref="D112:D113"/>
    <mergeCell ref="E98:E99"/>
    <mergeCell ref="D98:D99"/>
    <mergeCell ref="D100:D101"/>
    <mergeCell ref="E100:E101"/>
    <mergeCell ref="F100:F101"/>
    <mergeCell ref="G100:G101"/>
    <mergeCell ref="N78:Q78"/>
    <mergeCell ref="BB66:BE66"/>
    <mergeCell ref="BF66:BI66"/>
    <mergeCell ref="H82:H83"/>
    <mergeCell ref="I82:I83"/>
    <mergeCell ref="V66:Y66"/>
    <mergeCell ref="BF150:BI150"/>
    <mergeCell ref="D151:E151"/>
    <mergeCell ref="AT150:AW150"/>
    <mergeCell ref="AX150:BA150"/>
    <mergeCell ref="Z66:AC66"/>
    <mergeCell ref="R136:U136"/>
    <mergeCell ref="D66:H66"/>
    <mergeCell ref="D67:E67"/>
    <mergeCell ref="D135:H135"/>
    <mergeCell ref="D136:H136"/>
    <mergeCell ref="D77:H77"/>
    <mergeCell ref="D78:H78"/>
    <mergeCell ref="D79:E79"/>
    <mergeCell ref="D124:H124"/>
    <mergeCell ref="D149:H149"/>
    <mergeCell ref="D68:D69"/>
    <mergeCell ref="E68:E69"/>
    <mergeCell ref="F68:F69"/>
    <mergeCell ref="AH124:AK124"/>
    <mergeCell ref="AL124:AO124"/>
    <mergeCell ref="AP124:AS124"/>
    <mergeCell ref="AT124:AW124"/>
    <mergeCell ref="F86:F87"/>
    <mergeCell ref="G86:G87"/>
    <mergeCell ref="H86:H87"/>
    <mergeCell ref="I86:I87"/>
    <mergeCell ref="F88:F89"/>
    <mergeCell ref="H98:H99"/>
    <mergeCell ref="G98:G99"/>
    <mergeCell ref="F98:F99"/>
    <mergeCell ref="H100:H101"/>
    <mergeCell ref="I100:I101"/>
    <mergeCell ref="I102:I103"/>
    <mergeCell ref="H102:H103"/>
    <mergeCell ref="G102:G103"/>
    <mergeCell ref="F102:F103"/>
    <mergeCell ref="AX136:BA136"/>
    <mergeCell ref="D10:D11"/>
    <mergeCell ref="E10:E11"/>
    <mergeCell ref="D20:D21"/>
    <mergeCell ref="E20:E21"/>
    <mergeCell ref="D22:D23"/>
    <mergeCell ref="E22:E23"/>
    <mergeCell ref="D24:D25"/>
    <mergeCell ref="E24:E25"/>
    <mergeCell ref="D30:D33"/>
    <mergeCell ref="E30:E33"/>
    <mergeCell ref="D16:I16"/>
    <mergeCell ref="I20:I21"/>
    <mergeCell ref="I14:I15"/>
    <mergeCell ref="H14:H15"/>
    <mergeCell ref="E14:E15"/>
    <mergeCell ref="F14:F15"/>
    <mergeCell ref="F12:F13"/>
    <mergeCell ref="AX66:BA66"/>
    <mergeCell ref="I108:I109"/>
    <mergeCell ref="G12:G13"/>
    <mergeCell ref="AH78:AK78"/>
    <mergeCell ref="AL78:AO78"/>
    <mergeCell ref="AP78:AS78"/>
    <mergeCell ref="G14:G15"/>
    <mergeCell ref="D12:D13"/>
    <mergeCell ref="D14:D15"/>
    <mergeCell ref="E12:E13"/>
    <mergeCell ref="H12:H13"/>
    <mergeCell ref="G24:G25"/>
    <mergeCell ref="I8:I9"/>
    <mergeCell ref="I10:I11"/>
    <mergeCell ref="I22:I23"/>
    <mergeCell ref="D26:D27"/>
    <mergeCell ref="E26:E27"/>
    <mergeCell ref="I26:I27"/>
    <mergeCell ref="I28:I29"/>
    <mergeCell ref="E28:E29"/>
    <mergeCell ref="D28:D29"/>
    <mergeCell ref="F8:F9"/>
    <mergeCell ref="G8:G9"/>
    <mergeCell ref="H8:H9"/>
    <mergeCell ref="H10:H11"/>
    <mergeCell ref="G10:G11"/>
    <mergeCell ref="F10:F11"/>
    <mergeCell ref="F20:F21"/>
    <mergeCell ref="G20:G21"/>
    <mergeCell ref="H20:H21"/>
    <mergeCell ref="F22:F23"/>
    <mergeCell ref="I12:I13"/>
    <mergeCell ref="G22:G23"/>
    <mergeCell ref="H22:H23"/>
    <mergeCell ref="H24:H25"/>
    <mergeCell ref="I24:I25"/>
    <mergeCell ref="F24:F25"/>
    <mergeCell ref="F26:F27"/>
    <mergeCell ref="G26:G27"/>
    <mergeCell ref="I52:I53"/>
    <mergeCell ref="I54:I55"/>
    <mergeCell ref="I44:I45"/>
    <mergeCell ref="I46:I47"/>
    <mergeCell ref="I40:I43"/>
    <mergeCell ref="I48:I49"/>
    <mergeCell ref="I50:I51"/>
    <mergeCell ref="F44:F45"/>
    <mergeCell ref="G44:G45"/>
    <mergeCell ref="H44:H45"/>
    <mergeCell ref="H26:H27"/>
    <mergeCell ref="H28:H29"/>
    <mergeCell ref="G28:G29"/>
    <mergeCell ref="F28:F29"/>
    <mergeCell ref="H30:H31"/>
    <mergeCell ref="I36:I37"/>
    <mergeCell ref="I38:I39"/>
    <mergeCell ref="I34:I35"/>
    <mergeCell ref="H38:H39"/>
    <mergeCell ref="F30:F33"/>
    <mergeCell ref="G30:G33"/>
    <mergeCell ref="H32:H33"/>
    <mergeCell ref="I30:I31"/>
    <mergeCell ref="I32:I33"/>
    <mergeCell ref="F36:F37"/>
    <mergeCell ref="G36:G37"/>
    <mergeCell ref="H36:H37"/>
    <mergeCell ref="H50:H51"/>
    <mergeCell ref="H60:H61"/>
    <mergeCell ref="E54:E55"/>
    <mergeCell ref="D54:D55"/>
    <mergeCell ref="H52:H53"/>
    <mergeCell ref="G52:G53"/>
    <mergeCell ref="F52:F53"/>
    <mergeCell ref="F54:F55"/>
    <mergeCell ref="G54:G55"/>
    <mergeCell ref="H54:H55"/>
    <mergeCell ref="D52:D53"/>
    <mergeCell ref="E52:E53"/>
    <mergeCell ref="E50:E51"/>
    <mergeCell ref="BB6:BE6"/>
    <mergeCell ref="BF6:BI6"/>
    <mergeCell ref="R6:U6"/>
    <mergeCell ref="D6:H6"/>
    <mergeCell ref="AH6:AK6"/>
    <mergeCell ref="AL6:AO6"/>
    <mergeCell ref="AP6:AS6"/>
    <mergeCell ref="AT6:AW6"/>
    <mergeCell ref="AX6:BA6"/>
    <mergeCell ref="M6:M7"/>
    <mergeCell ref="E34:E35"/>
    <mergeCell ref="E72:E73"/>
    <mergeCell ref="F72:F73"/>
    <mergeCell ref="D44:D45"/>
    <mergeCell ref="F46:F47"/>
    <mergeCell ref="G46:G47"/>
    <mergeCell ref="H46:H47"/>
    <mergeCell ref="E44:E45"/>
    <mergeCell ref="D50:D51"/>
    <mergeCell ref="G60:G61"/>
    <mergeCell ref="F60:F61"/>
    <mergeCell ref="G68:G69"/>
    <mergeCell ref="H68:H69"/>
    <mergeCell ref="G34:G35"/>
    <mergeCell ref="F34:F35"/>
    <mergeCell ref="D62:D63"/>
    <mergeCell ref="E62:E63"/>
    <mergeCell ref="D60:D61"/>
    <mergeCell ref="E60:E61"/>
    <mergeCell ref="H48:H49"/>
    <mergeCell ref="G48:G49"/>
    <mergeCell ref="F48:F49"/>
    <mergeCell ref="F50:F51"/>
    <mergeCell ref="G50:G51"/>
    <mergeCell ref="BK65:BK67"/>
    <mergeCell ref="BK77:BK79"/>
    <mergeCell ref="BK123:BK125"/>
    <mergeCell ref="N77:BI77"/>
    <mergeCell ref="I68:I69"/>
    <mergeCell ref="D70:D71"/>
    <mergeCell ref="E70:E71"/>
    <mergeCell ref="F70:F71"/>
    <mergeCell ref="G70:G71"/>
    <mergeCell ref="H70:H71"/>
    <mergeCell ref="I70:I71"/>
    <mergeCell ref="D72:D73"/>
    <mergeCell ref="N76:BI76"/>
    <mergeCell ref="R78:U78"/>
    <mergeCell ref="V78:Y78"/>
    <mergeCell ref="D123:H123"/>
    <mergeCell ref="AT78:AW78"/>
    <mergeCell ref="AX78:BA78"/>
    <mergeCell ref="BF124:BI124"/>
    <mergeCell ref="I72:I73"/>
    <mergeCell ref="I74:I75"/>
    <mergeCell ref="D76:I76"/>
    <mergeCell ref="D122:I122"/>
    <mergeCell ref="AD124:AG124"/>
    <mergeCell ref="H74:H75"/>
    <mergeCell ref="D8:D9"/>
    <mergeCell ref="E8:E9"/>
    <mergeCell ref="D34:D35"/>
    <mergeCell ref="D36:D37"/>
    <mergeCell ref="E36:E37"/>
    <mergeCell ref="H40:H41"/>
    <mergeCell ref="G38:G39"/>
    <mergeCell ref="F38:F39"/>
    <mergeCell ref="G40:G41"/>
    <mergeCell ref="F40:F41"/>
    <mergeCell ref="F42:F43"/>
    <mergeCell ref="G42:G43"/>
    <mergeCell ref="H42:H43"/>
    <mergeCell ref="E46:E47"/>
    <mergeCell ref="D46:D47"/>
    <mergeCell ref="D48:D49"/>
    <mergeCell ref="E48:E49"/>
    <mergeCell ref="D64:I64"/>
    <mergeCell ref="E38:E39"/>
    <mergeCell ref="D38:D39"/>
    <mergeCell ref="H34:H35"/>
    <mergeCell ref="E40:E43"/>
    <mergeCell ref="D40:D43"/>
    <mergeCell ref="D148:I148"/>
    <mergeCell ref="F56:F57"/>
    <mergeCell ref="G56:G57"/>
    <mergeCell ref="H56:H57"/>
    <mergeCell ref="H62:H63"/>
    <mergeCell ref="G62:G63"/>
    <mergeCell ref="F62:F63"/>
    <mergeCell ref="I60:I61"/>
    <mergeCell ref="I62:I63"/>
    <mergeCell ref="D58:D59"/>
    <mergeCell ref="E58:E59"/>
    <mergeCell ref="I58:I59"/>
    <mergeCell ref="I56:I57"/>
    <mergeCell ref="E56:E57"/>
    <mergeCell ref="D56:D57"/>
    <mergeCell ref="F58:F59"/>
    <mergeCell ref="G58:G59"/>
    <mergeCell ref="H58:H59"/>
    <mergeCell ref="D74:D75"/>
    <mergeCell ref="E74:E75"/>
    <mergeCell ref="F74:F75"/>
    <mergeCell ref="G72:G73"/>
    <mergeCell ref="G74:G75"/>
    <mergeCell ref="H72:H73"/>
    <mergeCell ref="M18:M19"/>
    <mergeCell ref="M66:M67"/>
    <mergeCell ref="M78:M79"/>
    <mergeCell ref="M124:M125"/>
    <mergeCell ref="M136:M137"/>
    <mergeCell ref="M150:M151"/>
    <mergeCell ref="M162:M163"/>
    <mergeCell ref="M172:M173"/>
    <mergeCell ref="BO65:BO66"/>
    <mergeCell ref="BO77:BO78"/>
    <mergeCell ref="BO123:BO124"/>
    <mergeCell ref="BO135:BO136"/>
    <mergeCell ref="BO149:BO150"/>
    <mergeCell ref="BO161:BO162"/>
    <mergeCell ref="BO171:BO172"/>
    <mergeCell ref="BO17:BO19"/>
    <mergeCell ref="BM17:BM19"/>
    <mergeCell ref="BN17:BN19"/>
    <mergeCell ref="BN65:BN67"/>
    <mergeCell ref="BM77:BM79"/>
    <mergeCell ref="BN77:BN79"/>
    <mergeCell ref="BM123:BM125"/>
    <mergeCell ref="BN123:BN125"/>
    <mergeCell ref="BK30:BK33"/>
  </mergeCells>
  <hyperlinks>
    <hyperlink ref="BL168" r:id="rId1" xr:uid="{CA194B81-0879-4494-9C0E-B0897416AB86}"/>
    <hyperlink ref="BK168" r:id="rId2" xr:uid="{C4CB7695-A71C-479D-85FB-DBDE335B7565}"/>
  </hyperlinks>
  <printOptions horizontalCentered="1" verticalCentered="1"/>
  <pageMargins left="0.39370078740157483" right="0.39370078740157483" top="0.55118110236220474" bottom="0.55118110236220474" header="0.31496062992125984" footer="0.31496062992125984"/>
  <pageSetup paperSize="14" scale="23" fitToHeight="0" orientation="landscape" r:id="rId3"/>
  <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41BFFB4411CFC54CA6A3FA228255AE4E" ma:contentTypeVersion="13" ma:contentTypeDescription="Crear nuevo documento." ma:contentTypeScope="" ma:versionID="e2e22b6c5eaabac9adbefd5ef190b3a3">
  <xsd:schema xmlns:xsd="http://www.w3.org/2001/XMLSchema" xmlns:xs="http://www.w3.org/2001/XMLSchema" xmlns:p="http://schemas.microsoft.com/office/2006/metadata/properties" xmlns:ns2="4d1d2e24-7be0-47eb-a1db-99cc6d75caff" xmlns:ns3="d6eaa91c-3afb-4015-aba1-5ff992c1a5ca" targetNamespace="http://schemas.microsoft.com/office/2006/metadata/properties" ma:root="true" ma:fieldsID="acd4d6c81697b1595029b94e0ac1a92c" ns2:_="" ns3:_="">
    <xsd:import namespace="4d1d2e24-7be0-47eb-a1db-99cc6d75caff"/>
    <xsd:import namespace="d6eaa91c-3afb-4015-aba1-5ff992c1a5c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1d2e24-7be0-47eb-a1db-99cc6d75ca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Estado de aprobación" ma:internalName="Estado_x0020_de_x0020_aprobaci_x00f3_n">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6eaa91c-3afb-4015-aba1-5ff992c1a5ca"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Flow_SignoffStatus xmlns="4d1d2e24-7be0-47eb-a1db-99cc6d75caff" xsi:nil="true"/>
  </documentManagement>
</p:properties>
</file>

<file path=customXml/itemProps1.xml><?xml version="1.0" encoding="utf-8"?>
<ds:datastoreItem xmlns:ds="http://schemas.openxmlformats.org/officeDocument/2006/customXml" ds:itemID="{0AA2840A-5DCB-4933-9CD7-111489D785D4}">
  <ds:schemaRefs>
    <ds:schemaRef ds:uri="http://schemas.microsoft.com/sharepoint/v3/contenttype/forms"/>
  </ds:schemaRefs>
</ds:datastoreItem>
</file>

<file path=customXml/itemProps2.xml><?xml version="1.0" encoding="utf-8"?>
<ds:datastoreItem xmlns:ds="http://schemas.openxmlformats.org/officeDocument/2006/customXml" ds:itemID="{DA6A4166-BF15-463F-A274-5A42F432BE6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d1d2e24-7be0-47eb-a1db-99cc6d75caff"/>
    <ds:schemaRef ds:uri="d6eaa91c-3afb-4015-aba1-5ff992c1a5c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AD3F5D5-90AE-43CB-B338-927D7909780F}">
  <ds:schemaRefs>
    <ds:schemaRef ds:uri="http://schemas.microsoft.com/office/infopath/2007/PartnerControls"/>
    <ds:schemaRef ds:uri="http://purl.org/dc/elements/1.1/"/>
    <ds:schemaRef ds:uri="d6eaa91c-3afb-4015-aba1-5ff992c1a5ca"/>
    <ds:schemaRef ds:uri="http://schemas.microsoft.com/office/2006/metadata/properties"/>
    <ds:schemaRef ds:uri="http://purl.org/dc/terms/"/>
    <ds:schemaRef ds:uri="http://schemas.microsoft.com/office/2006/documentManagement/types"/>
    <ds:schemaRef ds:uri="http://schemas.openxmlformats.org/package/2006/metadata/core-properties"/>
    <ds:schemaRef ds:uri="4d1d2e24-7be0-47eb-a1db-99cc6d75caff"/>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PASMIPG V2</vt:lpstr>
      <vt:lpstr>'PASMIPG V2'!Área_de_impresión</vt:lpstr>
      <vt:lpstr>'PASMIPG V2'!Títulos_a_imprimir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Liliana Patricia Casas Betancourt</dc:creator>
  <cp:keywords/>
  <dc:description/>
  <cp:lastModifiedBy>Sandra Mary Pereira Lizcano</cp:lastModifiedBy>
  <cp:revision/>
  <cp:lastPrinted>2020-01-31T14:09:08Z</cp:lastPrinted>
  <dcterms:created xsi:type="dcterms:W3CDTF">2019-02-12T16:44:29Z</dcterms:created>
  <dcterms:modified xsi:type="dcterms:W3CDTF">2020-01-31T21:05:55Z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0x01010041BFFB4411CFC54CA6A3FA228255AE4E</vt:lpwstr>
  </property>
</Properties>
</file>