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25" documentId="8_{4B66C2AC-23EA-4F7C-A6F8-2B492A80E914}" xr6:coauthVersionLast="47" xr6:coauthVersionMax="47" xr10:uidLastSave="{1A9C16DC-DD23-4EC8-88D2-1C4CD2F80F05}"/>
  <bookViews>
    <workbookView xWindow="-120" yWindow="-120" windowWidth="29040" windowHeight="15840" xr2:uid="{00000000-000D-0000-FFFF-FFFF00000000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7" i="1" l="1"/>
  <c r="AL17" i="1" s="1"/>
  <c r="AG17" i="1"/>
  <c r="AE17" i="1"/>
  <c r="Z17" i="1"/>
  <c r="AB17" i="1" s="1"/>
  <c r="U17" i="1"/>
  <c r="W17" i="1" s="1"/>
  <c r="O17" i="1"/>
  <c r="AO17" i="1" s="1"/>
  <c r="AQ17" i="1" s="1"/>
  <c r="AJ16" i="1"/>
  <c r="AL16" i="1" s="1"/>
  <c r="AE16" i="1"/>
  <c r="AG16" i="1" s="1"/>
  <c r="Z16" i="1"/>
  <c r="AB16" i="1" s="1"/>
  <c r="U16" i="1"/>
  <c r="W16" i="1" s="1"/>
  <c r="O16" i="1"/>
  <c r="AO16" i="1" s="1"/>
  <c r="AQ16" i="1" s="1"/>
  <c r="AL15" i="1"/>
  <c r="AJ15" i="1"/>
  <c r="AE15" i="1"/>
  <c r="AG15" i="1" s="1"/>
  <c r="AG18" i="1" s="1"/>
  <c r="Z15" i="1"/>
  <c r="AB15" i="1" s="1"/>
  <c r="U15" i="1"/>
  <c r="W15" i="1" s="1"/>
  <c r="W18" i="1" s="1"/>
  <c r="O15" i="1"/>
  <c r="AO15" i="1" s="1"/>
  <c r="AQ15" i="1" s="1"/>
  <c r="AJ13" i="1"/>
  <c r="AL13" i="1"/>
  <c r="AL14" i="1" s="1"/>
  <c r="AE13" i="1"/>
  <c r="AG13" i="1" s="1"/>
  <c r="AG14" i="1" s="1"/>
  <c r="Z13" i="1"/>
  <c r="AB13" i="1" s="1"/>
  <c r="AB14" i="1" s="1"/>
  <c r="U13" i="1"/>
  <c r="W13" i="1"/>
  <c r="W14" i="1" s="1"/>
  <c r="AO13" i="1"/>
  <c r="AQ13" i="1"/>
  <c r="AQ14" i="1" s="1"/>
  <c r="AB18" i="1" l="1"/>
  <c r="AQ18" i="1"/>
  <c r="AL18" i="1"/>
  <c r="AL19" i="1" s="1"/>
  <c r="AG19" i="1"/>
  <c r="AB19" i="1"/>
  <c r="AQ19" i="1"/>
  <c r="W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<sst xmlns="http://schemas.openxmlformats.org/spreadsheetml/2006/main" count="150" uniqueCount="101">
  <si>
    <t>VIGENCIA DE LA PLANEACIÓN 2022</t>
  </si>
  <si>
    <t>DEPENDENCIAS ASOCIADAS</t>
  </si>
  <si>
    <t>Oficina de Control Interno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</si>
  <si>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</si>
  <si>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</si>
  <si>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</si>
  <si>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</si>
  <si>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</si>
  <si>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</si>
  <si>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</si>
  <si>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</si>
  <si>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</si>
  <si>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</si>
  <si>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</si>
  <si>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</si>
  <si>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</si>
  <si>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</si>
  <si>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</si>
  <si>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</si>
  <si>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</si>
  <si>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</si>
  <si>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</si>
  <si>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</si>
  <si>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</si>
  <si>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</si>
  <si>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</si>
  <si>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</si>
  <si>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</si>
  <si>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</si>
  <si>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</si>
  <si>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</si>
  <si>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</si>
  <si>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</si>
  <si>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</si>
  <si>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</si>
  <si>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</si>
  <si>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</si>
  <si>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</si>
  <si>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</si>
  <si>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</si>
  <si>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</si>
  <si>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</si>
  <si>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</si>
  <si>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</si>
  <si>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</si>
  <si>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Fortalecer la gestión institucional aumentando las capacidades de la entidad para la planeación, seguimiento y ejecución de sus metas y recursos, y la gestión del talento humano.</t>
  </si>
  <si>
    <t>Desarrollar el 100% del Plan Anual de Auditoría 2022, ejecutándolo en las fechas definidas para cada actividad, como mecanismo para evaluar el Sistema de Control Interno.</t>
  </si>
  <si>
    <t>Retadora (de mejora)</t>
  </si>
  <si>
    <t>Porcentaje de Plan Anual de Auditoría 2022 desarrollado.</t>
  </si>
  <si>
    <t>Número de actividades ejecutadas en el marco del Plan Anual de Auditoria  / Número de actividades programadas en el marco del Plan Anual de Auditoria X 100</t>
  </si>
  <si>
    <t>100% plan de anual de audtioria vigencia 2021</t>
  </si>
  <si>
    <t>Constante</t>
  </si>
  <si>
    <t>Actividades ejecutadas en el marco del Plan Anual  de Auditoría</t>
  </si>
  <si>
    <t>Eficacia</t>
  </si>
  <si>
    <t>Informes presentados a través del aplicativo de gestión documental y/o publicados a través de la página web</t>
  </si>
  <si>
    <t>Plan anual de auditoria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</si>
  <si>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</si>
  <si>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</si>
  <si>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</si>
  <si>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</si>
  <si>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</si>
  <si>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</si>
  <si>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Suma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</si>
  <si>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</si>
  <si>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</si>
  <si>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</si>
  <si>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</si>
  <si>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</si>
  <si>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Gestión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</si>
  <si>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</si>
  <si>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</si>
  <si>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</si>
  <si>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</si>
  <si>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</si>
  <si>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</si>
  <si>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5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 xml:space="preserve">Vigencia desde: 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Caso HOLA: xxx</t>
    </r>
  </si>
  <si>
    <r>
      <rPr>
        <b/>
        <sz val="14"/>
        <color indexed="8"/>
        <rFont val="Calibri Light"/>
        <family val="2"/>
      </rPr>
      <t>FORMULACIÓN Y SEGUIMIENTO PLANES DE GESTIÓN NIVEL CENTRAL</t>
    </r>
    <r>
      <rPr>
        <b/>
        <sz val="11"/>
        <color indexed="8"/>
        <rFont val="Calibri Light"/>
        <family val="2"/>
      </rPr>
      <t xml:space="preserve">
PROCESO EVALUACIÓN INDEPENDIENTE</t>
    </r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</si>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</sst>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color indexed="8"/>
      <name val="Calibri Light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rgb="FF323130"/>
      <name val="Segoe UI"/>
      <family val="2"/>
    </font>
    <font>
      <sz val="10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9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9" fontId="11" fillId="9" borderId="1" xfId="3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9" fontId="13" fillId="2" borderId="1" xfId="0" applyNumberFormat="1" applyFont="1" applyFill="1" applyBorder="1" applyAlignment="1">
      <alignment wrapText="1"/>
    </xf>
    <xf numFmtId="0" fontId="14" fillId="2" borderId="1" xfId="0" applyFont="1" applyFill="1" applyBorder="1"/>
    <xf numFmtId="9" fontId="14" fillId="2" borderId="1" xfId="3" applyFont="1" applyFill="1" applyBorder="1" applyAlignment="1">
      <alignment wrapText="1"/>
    </xf>
    <xf numFmtId="9" fontId="14" fillId="2" borderId="1" xfId="3" applyFont="1" applyFill="1" applyBorder="1" applyAlignment="1">
      <alignment horizontal="right" wrapText="1"/>
    </xf>
    <xf numFmtId="9" fontId="13" fillId="2" borderId="1" xfId="0" applyNumberFormat="1" applyFont="1" applyFill="1" applyBorder="1" applyAlignment="1">
      <alignment horizontal="right" wrapText="1"/>
    </xf>
    <xf numFmtId="9" fontId="11" fillId="9" borderId="1" xfId="3" applyFont="1" applyFill="1" applyBorder="1" applyAlignment="1">
      <alignment horizontal="right" wrapText="1"/>
    </xf>
    <xf numFmtId="0" fontId="8" fillId="9" borderId="1" xfId="0" applyFont="1" applyFill="1" applyBorder="1" applyAlignment="1">
      <alignment horizontal="center" vertical="center" wrapText="1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9" fontId="12" fillId="9" borderId="1" xfId="0" applyNumberFormat="1" applyFont="1" applyFill="1" applyBorder="1" applyAlignment="1">
      <alignment wrapText="1"/>
    </xf>
    <xf numFmtId="9" fontId="16" fillId="8" borderId="1" xfId="3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justify" vertical="center" wrapText="1"/>
    </xf>
    <xf numFmtId="0" fontId="7" fillId="8" borderId="1" xfId="0" applyFont="1" applyFill="1" applyBorder="1" applyAlignment="1" applyProtection="1">
      <alignment horizontal="justify" vertical="center" wrapText="1"/>
      <protection hidden="1"/>
    </xf>
    <xf numFmtId="9" fontId="7" fillId="8" borderId="1" xfId="1" applyNumberFormat="1" applyFont="1" applyFill="1" applyBorder="1" applyAlignment="1" applyProtection="1">
      <alignment horizontal="left" vertical="center" wrapText="1"/>
      <protection hidden="1"/>
    </xf>
    <xf numFmtId="0" fontId="7" fillId="8" borderId="1" xfId="0" applyFont="1" applyFill="1" applyBorder="1" applyAlignment="1" applyProtection="1">
      <alignment horizontal="center" vertical="center" wrapText="1"/>
      <protection hidden="1"/>
    </xf>
    <xf numFmtId="1" fontId="7" fillId="8" borderId="1" xfId="0" applyNumberFormat="1" applyFont="1" applyFill="1" applyBorder="1" applyAlignment="1">
      <alignment horizontal="right" vertical="top" wrapText="1"/>
    </xf>
    <xf numFmtId="0" fontId="7" fillId="8" borderId="1" xfId="0" applyFont="1" applyFill="1" applyBorder="1" applyAlignment="1">
      <alignment horizontal="right" vertical="top" wrapText="1"/>
    </xf>
    <xf numFmtId="9" fontId="7" fillId="8" borderId="1" xfId="3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left" vertical="top" wrapText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left" vertical="center" wrapText="1"/>
      <protection hidden="1"/>
    </xf>
    <xf numFmtId="9" fontId="9" fillId="0" borderId="13" xfId="0" applyNumberFormat="1" applyFont="1" applyBorder="1" applyAlignment="1" applyProtection="1">
      <alignment horizontal="left" vertical="center" wrapText="1"/>
      <protection hidden="1"/>
    </xf>
    <xf numFmtId="0" fontId="9" fillId="8" borderId="13" xfId="0" applyFont="1" applyFill="1" applyBorder="1" applyAlignment="1" applyProtection="1">
      <alignment horizontal="left" vertical="center" wrapText="1"/>
      <protection hidden="1"/>
    </xf>
    <xf numFmtId="9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left" vertical="center" wrapText="1"/>
      <protection hidden="1"/>
    </xf>
    <xf numFmtId="1" fontId="9" fillId="0" borderId="1" xfId="0" applyNumberFormat="1" applyFont="1" applyBorder="1" applyAlignment="1">
      <alignment horizontal="right" vertical="top" wrapText="1"/>
    </xf>
    <xf numFmtId="9" fontId="9" fillId="0" borderId="1" xfId="3" applyFont="1" applyBorder="1" applyAlignment="1">
      <alignment horizontal="center" vertical="top" wrapText="1"/>
    </xf>
    <xf numFmtId="9" fontId="9" fillId="0" borderId="1" xfId="3" applyFont="1" applyBorder="1" applyAlignment="1">
      <alignment horizontal="righ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left" vertical="center" wrapText="1"/>
      <protection hidden="1"/>
    </xf>
    <xf numFmtId="9" fontId="9" fillId="8" borderId="1" xfId="3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left" vertical="center" wrapText="1"/>
      <protection hidden="1"/>
    </xf>
    <xf numFmtId="9" fontId="7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">
    <cellStyle name="Millares [0]" xfId="1" builtinId="6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257175</xdr:colOff>
      <xdr:row>0</xdr:row>
      <xdr:rowOff>809625</xdr:rowOff>
    </xdr:to>
    <xdr:pic>
      <xdr:nvPicPr>
        <xdr:cNvPr id="1037" name="Imagen 1">
          <a:extLst>
            <a:ext uri="{FF2B5EF4-FFF2-40B4-BE49-F238E27FC236}">
              <a16:creationId xmlns:a16="http://schemas.microsoft.com/office/drawing/2014/main" id="{661386C0-1559-4EAD-ABF0-E55CDCB7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276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9"/>
  <sheetViews>
    <sheetView tabSelected="1" zoomScaleNormal="100" workbookViewId="0">
      <selection activeCell="A2" sqref="A2:J2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12.855468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23.4257812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76" t="s">
        <v>76</v>
      </c>
      <c r="B1" s="77"/>
      <c r="C1" s="77"/>
      <c r="D1" s="77"/>
      <c r="E1" s="77"/>
      <c r="F1" s="77"/>
      <c r="G1" s="77"/>
      <c r="H1" s="77"/>
      <c r="I1" s="77"/>
      <c r="J1" s="77"/>
      <c r="K1" s="78" t="s">
        <v>75</v>
      </c>
      <c r="L1" s="79"/>
      <c r="M1" s="79"/>
      <c r="N1" s="79"/>
      <c r="O1" s="79"/>
    </row>
    <row r="2" spans="1:44" s="9" customFormat="1" ht="23.45" customHeight="1" x14ac:dyDescent="0.25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3"/>
      <c r="L2" s="93"/>
      <c r="M2" s="93"/>
      <c r="N2" s="93"/>
      <c r="O2" s="93"/>
    </row>
    <row r="3" spans="1:44" x14ac:dyDescent="0.25">
      <c r="D3" s="25"/>
    </row>
    <row r="4" spans="1:44" ht="29.1" customHeight="1" x14ac:dyDescent="0.25">
      <c r="A4" s="84" t="s">
        <v>1</v>
      </c>
      <c r="B4" s="85"/>
      <c r="C4" s="86"/>
      <c r="D4" s="80" t="s">
        <v>2</v>
      </c>
      <c r="E4" s="67" t="s">
        <v>3</v>
      </c>
      <c r="F4" s="67"/>
      <c r="G4" s="67"/>
      <c r="H4" s="67"/>
      <c r="I4" s="67"/>
      <c r="J4" s="67"/>
    </row>
    <row r="5" spans="1:44" x14ac:dyDescent="0.25">
      <c r="A5" s="87"/>
      <c r="B5" s="88"/>
      <c r="C5" s="89"/>
      <c r="D5" s="81"/>
      <c r="E5" s="2" t="s">
        <v>4</v>
      </c>
      <c r="F5" s="33" t="s">
        <v>5</v>
      </c>
      <c r="G5" s="68" t="s">
        <v>6</v>
      </c>
      <c r="H5" s="68"/>
      <c r="I5" s="68"/>
      <c r="J5" s="68"/>
    </row>
    <row r="6" spans="1:44" x14ac:dyDescent="0.25">
      <c r="A6" s="87"/>
      <c r="B6" s="88"/>
      <c r="C6" s="89"/>
      <c r="D6" s="81"/>
      <c r="E6" s="29">
        <v>1</v>
      </c>
      <c r="F6" s="29"/>
      <c r="G6" s="69" t="s">
        <v>7</v>
      </c>
      <c r="H6" s="69"/>
      <c r="I6" s="69"/>
      <c r="J6" s="69"/>
    </row>
    <row r="7" spans="1:44" x14ac:dyDescent="0.25">
      <c r="A7" s="87"/>
      <c r="B7" s="88"/>
      <c r="C7" s="89"/>
      <c r="D7" s="81"/>
      <c r="E7" s="29"/>
      <c r="F7" s="29"/>
      <c r="G7" s="69"/>
      <c r="H7" s="69"/>
      <c r="I7" s="69"/>
      <c r="J7" s="69"/>
    </row>
    <row r="8" spans="1:44" x14ac:dyDescent="0.25">
      <c r="A8" s="90"/>
      <c r="B8" s="91"/>
      <c r="C8" s="92"/>
      <c r="D8" s="82"/>
      <c r="E8" s="29"/>
      <c r="F8" s="29"/>
      <c r="G8" s="69"/>
      <c r="H8" s="69"/>
      <c r="I8" s="69"/>
      <c r="J8" s="69"/>
    </row>
    <row r="10" spans="1:44" s="9" customFormat="1" ht="22.5" customHeight="1" x14ac:dyDescent="0.25">
      <c r="A10" s="67" t="s">
        <v>8</v>
      </c>
      <c r="B10" s="67"/>
      <c r="C10" s="70" t="s">
        <v>9</v>
      </c>
      <c r="D10" s="71"/>
      <c r="E10" s="72"/>
      <c r="F10" s="83" t="s">
        <v>10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70" t="s">
        <v>11</v>
      </c>
      <c r="R10" s="71"/>
      <c r="S10" s="71"/>
      <c r="T10" s="72"/>
      <c r="U10" s="63" t="s">
        <v>12</v>
      </c>
      <c r="V10" s="63"/>
      <c r="W10" s="63"/>
      <c r="X10" s="63"/>
      <c r="Y10" s="63"/>
      <c r="Z10" s="64" t="s">
        <v>12</v>
      </c>
      <c r="AA10" s="64"/>
      <c r="AB10" s="64"/>
      <c r="AC10" s="64"/>
      <c r="AD10" s="64"/>
      <c r="AE10" s="65" t="s">
        <v>12</v>
      </c>
      <c r="AF10" s="65"/>
      <c r="AG10" s="65"/>
      <c r="AH10" s="65"/>
      <c r="AI10" s="65"/>
      <c r="AJ10" s="66" t="s">
        <v>12</v>
      </c>
      <c r="AK10" s="66"/>
      <c r="AL10" s="66"/>
      <c r="AM10" s="66"/>
      <c r="AN10" s="66"/>
      <c r="AO10" s="60" t="s">
        <v>13</v>
      </c>
      <c r="AP10" s="61"/>
      <c r="AQ10" s="61"/>
      <c r="AR10" s="62"/>
    </row>
    <row r="11" spans="1:44" ht="14.45" customHeight="1" x14ac:dyDescent="0.25">
      <c r="A11" s="67"/>
      <c r="B11" s="67"/>
      <c r="C11" s="73"/>
      <c r="D11" s="74"/>
      <c r="E11" s="75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73"/>
      <c r="R11" s="74"/>
      <c r="S11" s="74"/>
      <c r="T11" s="75"/>
      <c r="U11" s="63" t="s">
        <v>14</v>
      </c>
      <c r="V11" s="63"/>
      <c r="W11" s="63"/>
      <c r="X11" s="63"/>
      <c r="Y11" s="63"/>
      <c r="Z11" s="64" t="s">
        <v>15</v>
      </c>
      <c r="AA11" s="64"/>
      <c r="AB11" s="64"/>
      <c r="AC11" s="64"/>
      <c r="AD11" s="64"/>
      <c r="AE11" s="65" t="s">
        <v>16</v>
      </c>
      <c r="AF11" s="65"/>
      <c r="AG11" s="65"/>
      <c r="AH11" s="65"/>
      <c r="AI11" s="65"/>
      <c r="AJ11" s="66" t="s">
        <v>17</v>
      </c>
      <c r="AK11" s="66"/>
      <c r="AL11" s="66"/>
      <c r="AM11" s="66"/>
      <c r="AN11" s="66"/>
      <c r="AO11" s="60" t="s">
        <v>18</v>
      </c>
      <c r="AP11" s="61"/>
      <c r="AQ11" s="61"/>
      <c r="AR11" s="62"/>
    </row>
    <row r="12" spans="1:44" ht="45" x14ac:dyDescent="0.25">
      <c r="A12" s="3" t="s">
        <v>19</v>
      </c>
      <c r="B12" s="3" t="s">
        <v>20</v>
      </c>
      <c r="C12" s="3" t="s">
        <v>21</v>
      </c>
      <c r="D12" s="3" t="s">
        <v>22</v>
      </c>
      <c r="E12" s="3" t="s">
        <v>23</v>
      </c>
      <c r="F12" s="24" t="s">
        <v>24</v>
      </c>
      <c r="G12" s="24" t="s">
        <v>25</v>
      </c>
      <c r="H12" s="24" t="s">
        <v>26</v>
      </c>
      <c r="I12" s="24" t="s">
        <v>27</v>
      </c>
      <c r="J12" s="24" t="s">
        <v>28</v>
      </c>
      <c r="K12" s="24" t="s">
        <v>29</v>
      </c>
      <c r="L12" s="24" t="s">
        <v>30</v>
      </c>
      <c r="M12" s="24" t="s">
        <v>31</v>
      </c>
      <c r="N12" s="24" t="s">
        <v>32</v>
      </c>
      <c r="O12" s="24" t="s">
        <v>33</v>
      </c>
      <c r="P12" s="24" t="s">
        <v>34</v>
      </c>
      <c r="Q12" s="3" t="s">
        <v>35</v>
      </c>
      <c r="R12" s="3" t="s">
        <v>36</v>
      </c>
      <c r="S12" s="3" t="s">
        <v>37</v>
      </c>
      <c r="T12" s="3" t="s">
        <v>38</v>
      </c>
      <c r="U12" s="4" t="s">
        <v>39</v>
      </c>
      <c r="V12" s="4" t="s">
        <v>40</v>
      </c>
      <c r="W12" s="4" t="s">
        <v>41</v>
      </c>
      <c r="X12" s="4" t="s">
        <v>42</v>
      </c>
      <c r="Y12" s="4" t="s">
        <v>43</v>
      </c>
      <c r="Z12" s="5" t="s">
        <v>39</v>
      </c>
      <c r="AA12" s="5" t="s">
        <v>40</v>
      </c>
      <c r="AB12" s="5" t="s">
        <v>41</v>
      </c>
      <c r="AC12" s="5" t="s">
        <v>42</v>
      </c>
      <c r="AD12" s="5" t="s">
        <v>43</v>
      </c>
      <c r="AE12" s="6" t="s">
        <v>39</v>
      </c>
      <c r="AF12" s="6" t="s">
        <v>40</v>
      </c>
      <c r="AG12" s="6" t="s">
        <v>41</v>
      </c>
      <c r="AH12" s="6" t="s">
        <v>42</v>
      </c>
      <c r="AI12" s="6" t="s">
        <v>43</v>
      </c>
      <c r="AJ12" s="7" t="s">
        <v>39</v>
      </c>
      <c r="AK12" s="7" t="s">
        <v>40</v>
      </c>
      <c r="AL12" s="7" t="s">
        <v>41</v>
      </c>
      <c r="AM12" s="7" t="s">
        <v>42</v>
      </c>
      <c r="AN12" s="7" t="s">
        <v>43</v>
      </c>
      <c r="AO12" s="8" t="s">
        <v>39</v>
      </c>
      <c r="AP12" s="8" t="s">
        <v>40</v>
      </c>
      <c r="AQ12" s="8" t="s">
        <v>41</v>
      </c>
      <c r="AR12" s="8" t="s">
        <v>44</v>
      </c>
    </row>
    <row r="13" spans="1:44" s="43" customFormat="1" ht="120" x14ac:dyDescent="0.25">
      <c r="A13" s="34">
        <v>7</v>
      </c>
      <c r="B13" s="35" t="s">
        <v>45</v>
      </c>
      <c r="C13" s="34">
        <v>1</v>
      </c>
      <c r="D13" s="36" t="s">
        <v>46</v>
      </c>
      <c r="E13" s="37" t="s">
        <v>47</v>
      </c>
      <c r="F13" s="37" t="s">
        <v>48</v>
      </c>
      <c r="G13" s="37" t="s">
        <v>49</v>
      </c>
      <c r="H13" s="38" t="s">
        <v>50</v>
      </c>
      <c r="I13" s="39" t="s">
        <v>51</v>
      </c>
      <c r="J13" s="37" t="s">
        <v>52</v>
      </c>
      <c r="K13" s="32">
        <v>1</v>
      </c>
      <c r="L13" s="32">
        <v>1</v>
      </c>
      <c r="M13" s="32">
        <v>1</v>
      </c>
      <c r="N13" s="32">
        <v>1</v>
      </c>
      <c r="O13" s="59">
        <v>1</v>
      </c>
      <c r="P13" s="34" t="s">
        <v>53</v>
      </c>
      <c r="Q13" s="37" t="s">
        <v>54</v>
      </c>
      <c r="R13" s="37" t="s">
        <v>55</v>
      </c>
      <c r="S13" s="37" t="s">
        <v>2</v>
      </c>
      <c r="T13" s="37" t="s">
        <v>54</v>
      </c>
      <c r="U13" s="40">
        <f>K13</f>
        <v>1</v>
      </c>
      <c r="V13" s="41"/>
      <c r="W13" s="42">
        <f>IF(V13/U13&gt;100%,100%,V13/U13)</f>
        <v>0</v>
      </c>
      <c r="X13" s="35"/>
      <c r="Y13" s="35"/>
      <c r="Z13" s="40">
        <f>L13</f>
        <v>1</v>
      </c>
      <c r="AA13" s="41"/>
      <c r="AB13" s="42">
        <f>IF(AA13/Z13&gt;100%,100%,AA13/Z13)</f>
        <v>0</v>
      </c>
      <c r="AC13" s="35"/>
      <c r="AD13" s="35"/>
      <c r="AE13" s="40">
        <f>M13</f>
        <v>1</v>
      </c>
      <c r="AF13" s="41"/>
      <c r="AG13" s="42">
        <f>IF(AF13/AE13&gt;100%,100%,AF13/AE13)</f>
        <v>0</v>
      </c>
      <c r="AH13" s="35"/>
      <c r="AI13" s="35"/>
      <c r="AJ13" s="40">
        <f>N13</f>
        <v>1</v>
      </c>
      <c r="AK13" s="41"/>
      <c r="AL13" s="42">
        <f>IF(AK13/AJ13&gt;100%,100%,AK13/AJ13)</f>
        <v>0</v>
      </c>
      <c r="AM13" s="35"/>
      <c r="AN13" s="35"/>
      <c r="AO13" s="40">
        <f>O13</f>
        <v>1</v>
      </c>
      <c r="AP13" s="41"/>
      <c r="AQ13" s="42">
        <f>IF(AP13/AO13&gt;100%,100%,AP13/AO13)</f>
        <v>0</v>
      </c>
      <c r="AR13" s="35"/>
    </row>
    <row r="14" spans="1:44" s="11" customFormat="1" ht="15.75" x14ac:dyDescent="0.25">
      <c r="A14" s="16"/>
      <c r="B14" s="16"/>
      <c r="C14" s="16"/>
      <c r="D14" s="19" t="s">
        <v>56</v>
      </c>
      <c r="E14" s="16"/>
      <c r="F14" s="16"/>
      <c r="G14" s="16"/>
      <c r="H14" s="16"/>
      <c r="I14" s="16"/>
      <c r="J14" s="16"/>
      <c r="K14" s="20"/>
      <c r="L14" s="20"/>
      <c r="M14" s="20"/>
      <c r="N14" s="20"/>
      <c r="O14" s="20"/>
      <c r="P14" s="16"/>
      <c r="Q14" s="16"/>
      <c r="R14" s="16"/>
      <c r="S14" s="16"/>
      <c r="T14" s="16"/>
      <c r="U14" s="20"/>
      <c r="V14" s="20"/>
      <c r="W14" s="20">
        <f>AVERAGE(W13:W13)*80%</f>
        <v>0</v>
      </c>
      <c r="X14" s="16"/>
      <c r="Y14" s="16"/>
      <c r="Z14" s="20"/>
      <c r="AA14" s="20"/>
      <c r="AB14" s="20">
        <f>AVERAGE(AB13:AB13)*80%</f>
        <v>0</v>
      </c>
      <c r="AC14" s="16"/>
      <c r="AD14" s="16"/>
      <c r="AE14" s="20"/>
      <c r="AF14" s="20"/>
      <c r="AG14" s="20">
        <f>AVERAGE(AG13:AG13)*80%</f>
        <v>0</v>
      </c>
      <c r="AH14" s="16"/>
      <c r="AI14" s="16"/>
      <c r="AJ14" s="20"/>
      <c r="AK14" s="20"/>
      <c r="AL14" s="20">
        <f>AVERAGE(AL13:AL13)*80%</f>
        <v>0</v>
      </c>
      <c r="AM14" s="16"/>
      <c r="AN14" s="16"/>
      <c r="AO14" s="21"/>
      <c r="AP14" s="21"/>
      <c r="AQ14" s="20">
        <f>AVERAGE(AQ13:AQ13)*80%</f>
        <v>0</v>
      </c>
      <c r="AR14" s="16"/>
    </row>
    <row r="15" spans="1:44" s="54" customFormat="1" ht="105" x14ac:dyDescent="0.25">
      <c r="A15" s="44">
        <v>7</v>
      </c>
      <c r="B15" s="45" t="s">
        <v>45</v>
      </c>
      <c r="C15" s="44" t="s">
        <v>77</v>
      </c>
      <c r="D15" s="45" t="s">
        <v>78</v>
      </c>
      <c r="E15" s="45" t="s">
        <v>72</v>
      </c>
      <c r="F15" s="45" t="s">
        <v>79</v>
      </c>
      <c r="G15" s="45" t="s">
        <v>80</v>
      </c>
      <c r="H15" s="46">
        <v>0.8</v>
      </c>
      <c r="I15" s="45" t="s">
        <v>51</v>
      </c>
      <c r="J15" s="47" t="s">
        <v>81</v>
      </c>
      <c r="K15" s="48" t="s">
        <v>82</v>
      </c>
      <c r="L15" s="48">
        <v>0.8</v>
      </c>
      <c r="M15" s="48" t="s">
        <v>82</v>
      </c>
      <c r="N15" s="48">
        <v>0.8</v>
      </c>
      <c r="O15" s="48">
        <f>AVERAGE(L15,N15)</f>
        <v>0.8</v>
      </c>
      <c r="P15" s="49" t="s">
        <v>53</v>
      </c>
      <c r="Q15" s="45" t="s">
        <v>83</v>
      </c>
      <c r="R15" s="45" t="s">
        <v>83</v>
      </c>
      <c r="S15" s="45" t="s">
        <v>84</v>
      </c>
      <c r="T15" s="50" t="s">
        <v>85</v>
      </c>
      <c r="U15" s="51" t="str">
        <f>K15</f>
        <v>No programada</v>
      </c>
      <c r="V15" s="10"/>
      <c r="W15" s="52" t="e">
        <f t="shared" ref="W15:W17" si="0">IF(V15/U15&gt;100%,100%,V15/U15)</f>
        <v>#VALUE!</v>
      </c>
      <c r="X15" s="10"/>
      <c r="Y15" s="10"/>
      <c r="Z15" s="53">
        <f>L15</f>
        <v>0.8</v>
      </c>
      <c r="AA15" s="10"/>
      <c r="AB15" s="52">
        <f t="shared" ref="AB15:AB17" si="1">IF(AA15/Z15&gt;100%,100%,AA15/Z15)</f>
        <v>0</v>
      </c>
      <c r="AC15" s="10"/>
      <c r="AD15" s="10"/>
      <c r="AE15" s="53" t="str">
        <f>M15</f>
        <v>No programada</v>
      </c>
      <c r="AF15" s="10"/>
      <c r="AG15" s="52" t="e">
        <f t="shared" ref="AG15:AG17" si="2">IF(AF15/AE15&gt;100%,100%,AF15/AE15)</f>
        <v>#VALUE!</v>
      </c>
      <c r="AH15" s="10"/>
      <c r="AI15" s="10"/>
      <c r="AJ15" s="53">
        <f>N15</f>
        <v>0.8</v>
      </c>
      <c r="AK15" s="10"/>
      <c r="AL15" s="52">
        <f t="shared" ref="AL15:AL17" si="3">IF(AK15/AJ15&gt;100%,100%,AK15/AJ15)</f>
        <v>0</v>
      </c>
      <c r="AM15" s="10"/>
      <c r="AN15" s="10"/>
      <c r="AO15" s="53">
        <f t="shared" ref="AO15:AO17" si="4">O15</f>
        <v>0.8</v>
      </c>
      <c r="AP15" s="53"/>
      <c r="AQ15" s="52">
        <f t="shared" ref="AQ15:AQ17" si="5">IF(AP15/AO15&gt;100%,100%,AP15/AO15)</f>
        <v>0</v>
      </c>
      <c r="AR15" s="10"/>
    </row>
    <row r="16" spans="1:44" s="54" customFormat="1" ht="105" x14ac:dyDescent="0.25">
      <c r="A16" s="55">
        <v>7</v>
      </c>
      <c r="B16" s="49" t="s">
        <v>45</v>
      </c>
      <c r="C16" s="55" t="s">
        <v>86</v>
      </c>
      <c r="D16" s="49" t="s">
        <v>87</v>
      </c>
      <c r="E16" s="49" t="s">
        <v>72</v>
      </c>
      <c r="F16" s="49" t="s">
        <v>88</v>
      </c>
      <c r="G16" s="49" t="s">
        <v>89</v>
      </c>
      <c r="H16" s="46">
        <v>1</v>
      </c>
      <c r="I16" s="49" t="s">
        <v>62</v>
      </c>
      <c r="J16" s="56" t="s">
        <v>90</v>
      </c>
      <c r="K16" s="57">
        <v>0.25</v>
      </c>
      <c r="L16" s="57">
        <v>0.25</v>
      </c>
      <c r="M16" s="57">
        <v>0.25</v>
      </c>
      <c r="N16" s="57">
        <v>0.25</v>
      </c>
      <c r="O16" s="57">
        <f>SUM(K16:N16)</f>
        <v>1</v>
      </c>
      <c r="P16" s="49" t="s">
        <v>53</v>
      </c>
      <c r="Q16" s="49" t="s">
        <v>91</v>
      </c>
      <c r="R16" s="49" t="s">
        <v>91</v>
      </c>
      <c r="S16" s="45" t="s">
        <v>84</v>
      </c>
      <c r="T16" s="58" t="s">
        <v>92</v>
      </c>
      <c r="U16" s="53">
        <f t="shared" ref="U16:U17" si="6">K16</f>
        <v>0.25</v>
      </c>
      <c r="V16" s="10"/>
      <c r="W16" s="52">
        <f t="shared" si="0"/>
        <v>0</v>
      </c>
      <c r="X16" s="10"/>
      <c r="Y16" s="10"/>
      <c r="Z16" s="53">
        <f t="shared" ref="Z16:Z17" si="7">L16</f>
        <v>0.25</v>
      </c>
      <c r="AA16" s="10"/>
      <c r="AB16" s="52">
        <f t="shared" si="1"/>
        <v>0</v>
      </c>
      <c r="AC16" s="10"/>
      <c r="AD16" s="10"/>
      <c r="AE16" s="53">
        <f t="shared" ref="AE16:AE17" si="8">M16</f>
        <v>0.25</v>
      </c>
      <c r="AF16" s="10"/>
      <c r="AG16" s="52">
        <f t="shared" si="2"/>
        <v>0</v>
      </c>
      <c r="AH16" s="10"/>
      <c r="AI16" s="10"/>
      <c r="AJ16" s="53">
        <f t="shared" ref="AJ16:AJ17" si="9">N16</f>
        <v>0.25</v>
      </c>
      <c r="AK16" s="10"/>
      <c r="AL16" s="52">
        <f t="shared" si="3"/>
        <v>0</v>
      </c>
      <c r="AM16" s="10"/>
      <c r="AN16" s="10"/>
      <c r="AO16" s="53">
        <f t="shared" si="4"/>
        <v>1</v>
      </c>
      <c r="AP16" s="53"/>
      <c r="AQ16" s="52">
        <f t="shared" si="5"/>
        <v>0</v>
      </c>
      <c r="AR16" s="10"/>
    </row>
    <row r="17" spans="1:44" s="54" customFormat="1" ht="105" x14ac:dyDescent="0.25">
      <c r="A17" s="55">
        <v>7</v>
      </c>
      <c r="B17" s="49" t="s">
        <v>45</v>
      </c>
      <c r="C17" s="55" t="s">
        <v>93</v>
      </c>
      <c r="D17" s="49" t="s">
        <v>94</v>
      </c>
      <c r="E17" s="49" t="s">
        <v>72</v>
      </c>
      <c r="F17" s="49" t="s">
        <v>95</v>
      </c>
      <c r="G17" s="49" t="s">
        <v>96</v>
      </c>
      <c r="H17" s="46">
        <v>1</v>
      </c>
      <c r="I17" s="49" t="s">
        <v>62</v>
      </c>
      <c r="J17" s="56" t="s">
        <v>97</v>
      </c>
      <c r="K17" s="57" t="s">
        <v>82</v>
      </c>
      <c r="L17" s="57">
        <v>1</v>
      </c>
      <c r="M17" s="57" t="s">
        <v>82</v>
      </c>
      <c r="N17" s="57">
        <v>1</v>
      </c>
      <c r="O17" s="57">
        <f>AVERAGE(L17,M17)</f>
        <v>1</v>
      </c>
      <c r="P17" s="49" t="s">
        <v>53</v>
      </c>
      <c r="Q17" s="49" t="s">
        <v>98</v>
      </c>
      <c r="R17" s="49" t="s">
        <v>99</v>
      </c>
      <c r="S17" s="45" t="s">
        <v>84</v>
      </c>
      <c r="T17" s="58" t="s">
        <v>100</v>
      </c>
      <c r="U17" s="51" t="str">
        <f t="shared" si="6"/>
        <v>No programada</v>
      </c>
      <c r="V17" s="10"/>
      <c r="W17" s="52" t="e">
        <f t="shared" si="0"/>
        <v>#VALUE!</v>
      </c>
      <c r="X17" s="10"/>
      <c r="Y17" s="10"/>
      <c r="Z17" s="53">
        <f t="shared" si="7"/>
        <v>1</v>
      </c>
      <c r="AA17" s="10"/>
      <c r="AB17" s="52">
        <f t="shared" si="1"/>
        <v>0</v>
      </c>
      <c r="AC17" s="10"/>
      <c r="AD17" s="10"/>
      <c r="AE17" s="53" t="str">
        <f t="shared" si="8"/>
        <v>No programada</v>
      </c>
      <c r="AF17" s="10"/>
      <c r="AG17" s="52" t="e">
        <f t="shared" si="2"/>
        <v>#VALUE!</v>
      </c>
      <c r="AH17" s="10"/>
      <c r="AI17" s="10"/>
      <c r="AJ17" s="53">
        <f t="shared" si="9"/>
        <v>1</v>
      </c>
      <c r="AK17" s="10"/>
      <c r="AL17" s="52">
        <f t="shared" si="3"/>
        <v>0</v>
      </c>
      <c r="AM17" s="10"/>
      <c r="AN17" s="10"/>
      <c r="AO17" s="53">
        <f t="shared" si="4"/>
        <v>1</v>
      </c>
      <c r="AP17" s="53"/>
      <c r="AQ17" s="52">
        <f t="shared" si="5"/>
        <v>0</v>
      </c>
      <c r="AR17" s="10"/>
    </row>
    <row r="18" spans="1:44" s="11" customFormat="1" ht="15.75" x14ac:dyDescent="0.25">
      <c r="A18" s="16"/>
      <c r="B18" s="16"/>
      <c r="C18" s="16"/>
      <c r="D18" s="17" t="s">
        <v>57</v>
      </c>
      <c r="E18" s="17"/>
      <c r="F18" s="17"/>
      <c r="G18" s="17"/>
      <c r="H18" s="17"/>
      <c r="I18" s="17"/>
      <c r="J18" s="17"/>
      <c r="K18" s="18"/>
      <c r="L18" s="18"/>
      <c r="M18" s="18"/>
      <c r="N18" s="18"/>
      <c r="O18" s="18"/>
      <c r="P18" s="17"/>
      <c r="Q18" s="16"/>
      <c r="R18" s="16"/>
      <c r="S18" s="16"/>
      <c r="T18" s="16"/>
      <c r="U18" s="18"/>
      <c r="V18" s="30"/>
      <c r="W18" s="20" t="e">
        <f>AVERAGE(W15:W17)*20%</f>
        <v>#VALUE!</v>
      </c>
      <c r="X18" s="16"/>
      <c r="Y18" s="16"/>
      <c r="Z18" s="18"/>
      <c r="AA18" s="18"/>
      <c r="AB18" s="30">
        <f>AVERAGE(AB15:AB17)*20%</f>
        <v>0</v>
      </c>
      <c r="AC18" s="16"/>
      <c r="AD18" s="16"/>
      <c r="AE18" s="18"/>
      <c r="AF18" s="18"/>
      <c r="AG18" s="30" t="e">
        <f>AVERAGE(AG15:AG17)*20%</f>
        <v>#VALUE!</v>
      </c>
      <c r="AH18" s="16"/>
      <c r="AI18" s="16"/>
      <c r="AJ18" s="18"/>
      <c r="AK18" s="18"/>
      <c r="AL18" s="30">
        <f>AVERAGE(AL15:AL17)*20%</f>
        <v>0</v>
      </c>
      <c r="AM18" s="16"/>
      <c r="AN18" s="16"/>
      <c r="AO18" s="22"/>
      <c r="AP18" s="22"/>
      <c r="AQ18" s="30">
        <f>AVERAGE(AQ15:AQ17)*20%</f>
        <v>0</v>
      </c>
      <c r="AR18" s="16"/>
    </row>
    <row r="19" spans="1:44" s="15" customFormat="1" ht="18.75" x14ac:dyDescent="0.3">
      <c r="A19" s="12"/>
      <c r="B19" s="12"/>
      <c r="C19" s="12"/>
      <c r="D19" s="13" t="s">
        <v>58</v>
      </c>
      <c r="E19" s="12"/>
      <c r="F19" s="12"/>
      <c r="G19" s="12"/>
      <c r="H19" s="12"/>
      <c r="I19" s="12"/>
      <c r="J19" s="12"/>
      <c r="K19" s="14"/>
      <c r="L19" s="14"/>
      <c r="M19" s="14"/>
      <c r="N19" s="14"/>
      <c r="O19" s="14"/>
      <c r="P19" s="12"/>
      <c r="Q19" s="12"/>
      <c r="R19" s="12"/>
      <c r="S19" s="12"/>
      <c r="T19" s="12"/>
      <c r="U19" s="14"/>
      <c r="V19" s="31"/>
      <c r="W19" s="31" t="e">
        <f>W14+W18</f>
        <v>#VALUE!</v>
      </c>
      <c r="X19" s="12"/>
      <c r="Y19" s="12"/>
      <c r="Z19" s="14"/>
      <c r="AA19" s="14"/>
      <c r="AB19" s="31">
        <f>AB14+AB18</f>
        <v>0</v>
      </c>
      <c r="AC19" s="12"/>
      <c r="AD19" s="12"/>
      <c r="AE19" s="14"/>
      <c r="AF19" s="14"/>
      <c r="AG19" s="31" t="e">
        <f>AG14+AG18</f>
        <v>#VALUE!</v>
      </c>
      <c r="AH19" s="12"/>
      <c r="AI19" s="12"/>
      <c r="AJ19" s="14"/>
      <c r="AK19" s="14"/>
      <c r="AL19" s="31">
        <f>AL14+AL18</f>
        <v>0</v>
      </c>
      <c r="AM19" s="12"/>
      <c r="AN19" s="12"/>
      <c r="AO19" s="23"/>
      <c r="AP19" s="23"/>
      <c r="AQ19" s="31">
        <f>AQ14+AQ18</f>
        <v>0</v>
      </c>
      <c r="AR19" s="12"/>
    </row>
  </sheetData>
  <mergeCells count="24">
    <mergeCell ref="Q10:T11"/>
    <mergeCell ref="A10:B11"/>
    <mergeCell ref="A1:J1"/>
    <mergeCell ref="K1:O1"/>
    <mergeCell ref="D4:D8"/>
    <mergeCell ref="F10:P11"/>
    <mergeCell ref="A4:C8"/>
    <mergeCell ref="C10:E11"/>
    <mergeCell ref="A2:J2"/>
    <mergeCell ref="E4:J4"/>
    <mergeCell ref="G5:J5"/>
    <mergeCell ref="G6:J6"/>
    <mergeCell ref="G7:J7"/>
    <mergeCell ref="G8:J8"/>
    <mergeCell ref="AO10:AR10"/>
    <mergeCell ref="AO11:AR11"/>
    <mergeCell ref="U10:Y10"/>
    <mergeCell ref="U11:Y11"/>
    <mergeCell ref="Z11:AD11"/>
    <mergeCell ref="AE11:AI11"/>
    <mergeCell ref="AJ11:AN11"/>
    <mergeCell ref="AJ10:AN10"/>
    <mergeCell ref="AE10:AI10"/>
    <mergeCell ref="Z10:AD10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7" t="s">
        <v>19</v>
      </c>
      <c r="B1" s="26" t="s">
        <v>59</v>
      </c>
      <c r="C1" s="26" t="s">
        <v>23</v>
      </c>
      <c r="D1" s="3" t="s">
        <v>27</v>
      </c>
      <c r="E1" s="24" t="s">
        <v>34</v>
      </c>
    </row>
    <row r="2" spans="1:5" x14ac:dyDescent="0.25">
      <c r="A2" s="28">
        <v>1</v>
      </c>
      <c r="B2" s="28" t="s">
        <v>60</v>
      </c>
      <c r="C2" s="28" t="s">
        <v>61</v>
      </c>
      <c r="D2" s="28" t="s">
        <v>62</v>
      </c>
      <c r="E2" s="28" t="s">
        <v>53</v>
      </c>
    </row>
    <row r="3" spans="1:5" x14ac:dyDescent="0.25">
      <c r="A3" s="28">
        <v>2</v>
      </c>
      <c r="B3" s="28" t="s">
        <v>63</v>
      </c>
      <c r="C3" s="28" t="s">
        <v>64</v>
      </c>
      <c r="D3" s="28" t="s">
        <v>65</v>
      </c>
      <c r="E3" s="28" t="s">
        <v>66</v>
      </c>
    </row>
    <row r="4" spans="1:5" x14ac:dyDescent="0.25">
      <c r="A4" s="28">
        <v>3</v>
      </c>
      <c r="B4" s="28" t="s">
        <v>67</v>
      </c>
      <c r="C4" s="28" t="s">
        <v>68</v>
      </c>
      <c r="D4" s="28" t="s">
        <v>69</v>
      </c>
      <c r="E4" s="28" t="s">
        <v>70</v>
      </c>
    </row>
    <row r="5" spans="1:5" x14ac:dyDescent="0.25">
      <c r="A5" s="28">
        <v>4</v>
      </c>
      <c r="B5" s="28" t="s">
        <v>71</v>
      </c>
      <c r="C5" s="28" t="s">
        <v>72</v>
      </c>
      <c r="D5" s="28" t="s">
        <v>51</v>
      </c>
      <c r="E5" s="28"/>
    </row>
    <row r="6" spans="1:5" x14ac:dyDescent="0.25">
      <c r="A6" s="28">
        <v>5</v>
      </c>
      <c r="B6" s="28" t="s">
        <v>73</v>
      </c>
      <c r="C6" s="28"/>
      <c r="D6" s="28"/>
      <c r="E6" s="28"/>
    </row>
    <row r="7" spans="1:5" x14ac:dyDescent="0.25">
      <c r="A7" s="28">
        <v>6</v>
      </c>
      <c r="B7" s="28" t="s">
        <v>74</v>
      </c>
      <c r="C7" s="28"/>
      <c r="D7" s="28"/>
      <c r="E7" s="28"/>
    </row>
    <row r="8" spans="1:5" x14ac:dyDescent="0.25">
      <c r="A8" s="28">
        <v>7</v>
      </c>
      <c r="B8" s="28" t="s">
        <v>45</v>
      </c>
      <c r="C8" s="28"/>
      <c r="D8" s="28"/>
      <c r="E8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2022-01-18T20:40:12Z</dcterms:modified>
  <cp:category/>
  <cp:contentStatus/>
</cp:coreProperties>
</file>