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32" documentId="8_{FAB0A9B8-1BBD-45BC-BE3B-F23BD7C53A59}" xr6:coauthVersionLast="47" xr6:coauthVersionMax="47" xr10:uidLastSave="{D35D2EC8-66BC-45CC-9A27-E2ABBE0BD8BA}"/>
  <bookViews>
    <workbookView xWindow="-120" yWindow="-120" windowWidth="29040" windowHeight="15840" xr2:uid="{00000000-000D-0000-FFFF-FFFF00000000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2" i="1" l="1"/>
  <c r="AL22" i="1" s="1"/>
  <c r="AE22" i="1"/>
  <c r="AG22" i="1" s="1"/>
  <c r="Z22" i="1"/>
  <c r="AB22" i="1" s="1"/>
  <c r="U22" i="1"/>
  <c r="W22" i="1" s="1"/>
  <c r="O22" i="1"/>
  <c r="AO22" i="1" s="1"/>
  <c r="AQ22" i="1" s="1"/>
  <c r="AJ21" i="1"/>
  <c r="AL21" i="1" s="1"/>
  <c r="AE21" i="1"/>
  <c r="AG21" i="1" s="1"/>
  <c r="Z21" i="1"/>
  <c r="AB21" i="1" s="1"/>
  <c r="U21" i="1"/>
  <c r="W21" i="1" s="1"/>
  <c r="O21" i="1"/>
  <c r="AO21" i="1" s="1"/>
  <c r="AQ21" i="1" s="1"/>
  <c r="AO20" i="1"/>
  <c r="AQ20" i="1" s="1"/>
  <c r="AJ20" i="1"/>
  <c r="AL20" i="1" s="1"/>
  <c r="AE20" i="1"/>
  <c r="AG20" i="1" s="1"/>
  <c r="AG23" i="1" s="1"/>
  <c r="Z20" i="1"/>
  <c r="AB20" i="1" s="1"/>
  <c r="U20" i="1"/>
  <c r="W20" i="1" s="1"/>
  <c r="W23" i="1" s="1"/>
  <c r="O20" i="1"/>
  <c r="AJ18" i="1"/>
  <c r="AL18" i="1" s="1"/>
  <c r="AE18" i="1"/>
  <c r="AG18" i="1" s="1"/>
  <c r="Z18" i="1"/>
  <c r="AB18" i="1" s="1"/>
  <c r="U18" i="1"/>
  <c r="W18" i="1" s="1"/>
  <c r="O18" i="1"/>
  <c r="AO18" i="1" s="1"/>
  <c r="AQ18" i="1" s="1"/>
  <c r="AJ17" i="1"/>
  <c r="AL17" i="1"/>
  <c r="AE17" i="1"/>
  <c r="AG17" i="1"/>
  <c r="Z17" i="1"/>
  <c r="AB17" i="1"/>
  <c r="U17" i="1"/>
  <c r="W17" i="1"/>
  <c r="O17" i="1"/>
  <c r="AO17" i="1"/>
  <c r="AQ17" i="1" s="1"/>
  <c r="AJ16" i="1"/>
  <c r="AL16" i="1" s="1"/>
  <c r="AE16" i="1"/>
  <c r="AG16" i="1" s="1"/>
  <c r="Z16" i="1"/>
  <c r="AB16" i="1" s="1"/>
  <c r="U16" i="1"/>
  <c r="W16" i="1" s="1"/>
  <c r="O16" i="1"/>
  <c r="AO16" i="1" s="1"/>
  <c r="AQ16" i="1" s="1"/>
  <c r="AJ15" i="1"/>
  <c r="AL15" i="1"/>
  <c r="AE15" i="1"/>
  <c r="AG15" i="1"/>
  <c r="Z15" i="1"/>
  <c r="AB15" i="1"/>
  <c r="U15" i="1"/>
  <c r="W15" i="1"/>
  <c r="O15" i="1"/>
  <c r="AO15" i="1"/>
  <c r="AQ15" i="1" s="1"/>
  <c r="AJ14" i="1"/>
  <c r="AL14" i="1" s="1"/>
  <c r="AE14" i="1"/>
  <c r="AG14" i="1" s="1"/>
  <c r="Z14" i="1"/>
  <c r="AB14" i="1" s="1"/>
  <c r="U14" i="1"/>
  <c r="W14" i="1" s="1"/>
  <c r="O14" i="1"/>
  <c r="AO14" i="1" s="1"/>
  <c r="AQ14" i="1" s="1"/>
  <c r="AJ13" i="1"/>
  <c r="AL13" i="1"/>
  <c r="AL19" i="1" s="1"/>
  <c r="AE13" i="1"/>
  <c r="AG13" i="1"/>
  <c r="Z13" i="1"/>
  <c r="AB13" i="1"/>
  <c r="AB19" i="1" s="1"/>
  <c r="U13" i="1"/>
  <c r="W13" i="1"/>
  <c r="O13" i="1"/>
  <c r="AO13" i="1"/>
  <c r="AQ13" i="1" s="1"/>
  <c r="AQ19" i="1" l="1"/>
  <c r="W19" i="1"/>
  <c r="W24" i="1" s="1"/>
  <c r="AG19" i="1"/>
  <c r="AQ23" i="1"/>
  <c r="AQ24" i="1" s="1"/>
  <c r="AG24" i="1"/>
  <c r="AB23" i="1"/>
  <c r="AB24" i="1" s="1"/>
  <c r="AL23" i="1"/>
  <c r="AL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<sst xmlns="http://schemas.openxmlformats.org/spreadsheetml/2006/main" count="209" uniqueCount="115">
  <si>
    <r>
      <rPr>
        <b/>
        <sz val="14"/>
        <color indexed="8"/>
        <rFont val="Calibri Light"/>
        <family val="2"/>
      </rPr>
      <t>FORMULACIÓN Y SEGUIMIENTO PLANES DE GESTIÓN NIVEL CENTRAL</t>
    </r>
    <r>
      <rPr>
        <b/>
        <sz val="11"/>
        <color indexed="8"/>
        <rFont val="Calibri Light"/>
        <family val="2"/>
      </rPr>
      <t xml:space="preserve">
PROCESO GESTIÓN DEL PATRIMONIO DOCUMENTAL</t>
    </r>
  </si>
  <si>
    <t>VIGENCIA DE LA PLANEACIÓN 2022</t>
  </si>
  <si>
    <t>DEPENDENCIAS ASOCIADAS</t>
  </si>
  <si>
    <t>Dirección Adminsitrativa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</si>
  <si>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</si>
  <si>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</si>
  <si>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</si>
  <si>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</si>
  <si>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</si>
  <si>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</si>
  <si>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</si>
  <si>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</si>
  <si>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</si>
  <si>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</si>
  <si>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</si>
  <si>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</si>
  <si>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</si>
  <si>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</si>
  <si>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</si>
  <si>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</si>
  <si>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</si>
  <si>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</si>
  <si>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</si>
  <si>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</si>
  <si>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</si>
  <si>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</si>
  <si>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</si>
  <si>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</si>
  <si>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</si>
  <si>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</si>
  <si>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</si>
  <si>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</si>
  <si>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</si>
  <si>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</si>
  <si>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</si>
  <si>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</si>
  <si>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</si>
  <si>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</si>
  <si>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</si>
  <si>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</si>
  <si>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</si>
  <si>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</si>
  <si>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</si>
  <si>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</si>
  <si>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</si>
  <si>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</si>
  <si>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Fortalecer la gestión institucional aumentando las capacidades de la entidad para la planeación, seguimiento y ejecución de sus metas y recursos, y la gestión del talento humano.</t>
  </si>
  <si>
    <t>Gestión</t>
  </si>
  <si>
    <t>Capacitaciones realizadas.</t>
  </si>
  <si>
    <t>Suma</t>
  </si>
  <si>
    <t>Capacitaciones</t>
  </si>
  <si>
    <t>Eficacia</t>
  </si>
  <si>
    <t>Evidencia: Formato de acta PLE-PIN-F026, lista de asistencia, PPT, citación, enlace o grabación si es virtual</t>
  </si>
  <si>
    <t>Actas de reunion</t>
  </si>
  <si>
    <t>Grupo de Gestión del Patrimonio Documental.</t>
  </si>
  <si>
    <t>Archivo de gestión 
Carpeta Sharepoint.</t>
  </si>
  <si>
    <t>Realizar (4) ciclos de capacitación dirigido a los referentes documentales del nivel central,  sobre los lineamientos archivísticos del proceso de gestión del patrimonio documental; Para  las 22 dependencias de nivel central de la SDG organizados por grupos de 6 a 4 dependencias por trimestre.</t>
  </si>
  <si>
    <t>Realizar dos (2) mesas de trabajo para todas las alcaldías locales, a fin de solucionar temas relacionados con la función archivística en la Entidad.</t>
  </si>
  <si>
    <t>Número de mesas de trabajo realizadas.</t>
  </si>
  <si>
    <t>Suma de mesas de trabajo realizas nivel local</t>
  </si>
  <si>
    <t>Mesas de Trabajo</t>
  </si>
  <si>
    <t>Evidencia: Formato de acta GDI-GPD-F029  y citación.</t>
  </si>
  <si>
    <t>Realizar dos (2) mesas de trabajo para todas las dependencias del nivel central, a fin de solucionar temas relacionados con la función archivística en la Entidad.</t>
  </si>
  <si>
    <t>Suma de mesas de trabajo realizas nivel central</t>
  </si>
  <si>
    <t>Realizar cuatro (4) asistencias técnicas anuales para todas las alcaldías de nivel local.</t>
  </si>
  <si>
    <t>Número de asistencias técnicas.</t>
  </si>
  <si>
    <t>Suma de asistencias tecnicas nivel local</t>
  </si>
  <si>
    <t>Asistencias Técnicas</t>
  </si>
  <si>
    <t>Realizar cuatro (4) asistencias técnicas anuales para todas las dependencias del nivel central.</t>
  </si>
  <si>
    <t>Suma de asistencias tecnicas nivel central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</si>
  <si>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</si>
  <si>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</si>
  <si>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</si>
  <si>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</si>
  <si>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</si>
  <si>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</si>
  <si>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</si>
  <si>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</si>
  <si>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</si>
  <si>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</si>
  <si>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</si>
  <si>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</si>
  <si>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</si>
  <si>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</si>
  <si>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</si>
  <si>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Constante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</si>
  <si>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</si>
  <si>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</si>
  <si>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Número de capacitaciones realizadas nivel local</t>
  </si>
  <si>
    <t>Realizar (4) ciclos de capacitación a los referentes documentales, sobre los lineamientos archivísticos del proceso de gestión del patrimonio documental, para las 20 alcaldías locales de la SDG, por grupos de cinco alcaldías.</t>
  </si>
  <si>
    <r>
      <rPr>
        <b/>
        <sz val="11"/>
        <color indexed="8"/>
        <rFont val="Calibri Light"/>
        <family val="2"/>
      </rPr>
      <t xml:space="preserve">Código Formato: </t>
    </r>
    <r>
      <rPr>
        <sz val="11"/>
        <color indexed="8"/>
        <rFont val="Calibri Light"/>
        <family val="2"/>
      </rPr>
      <t xml:space="preserve">PLE-PIN-F017
</t>
    </r>
    <r>
      <rPr>
        <b/>
        <sz val="11"/>
        <color indexed="8"/>
        <rFont val="Calibri Light"/>
        <family val="2"/>
      </rPr>
      <t>Versión: 5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 xml:space="preserve">Vigencia desde: 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Caso HOLA: xxx</t>
    </r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</si>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</sst>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14"/>
      <color indexed="8"/>
      <name val="Calibri Light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rgb="FF323130"/>
      <name val="Segoe UI"/>
      <family val="2"/>
    </font>
    <font>
      <sz val="1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9" borderId="1" xfId="0" applyFont="1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9" fontId="11" fillId="9" borderId="1" xfId="2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9" fontId="13" fillId="2" borderId="1" xfId="0" applyNumberFormat="1" applyFont="1" applyFill="1" applyBorder="1" applyAlignment="1">
      <alignment wrapText="1"/>
    </xf>
    <xf numFmtId="0" fontId="14" fillId="2" borderId="1" xfId="0" applyFont="1" applyFill="1" applyBorder="1"/>
    <xf numFmtId="9" fontId="14" fillId="2" borderId="1" xfId="2" applyFont="1" applyFill="1" applyBorder="1" applyAlignment="1">
      <alignment wrapText="1"/>
    </xf>
    <xf numFmtId="9" fontId="14" fillId="2" borderId="1" xfId="2" applyFont="1" applyFill="1" applyBorder="1" applyAlignment="1">
      <alignment horizontal="right" wrapText="1"/>
    </xf>
    <xf numFmtId="0" fontId="9" fillId="0" borderId="1" xfId="0" applyFont="1" applyBorder="1" applyAlignment="1">
      <alignment horizontal="right" vertical="top" wrapText="1"/>
    </xf>
    <xf numFmtId="9" fontId="13" fillId="2" borderId="1" xfId="0" applyNumberFormat="1" applyFont="1" applyFill="1" applyBorder="1" applyAlignment="1">
      <alignment horizontal="right" wrapText="1"/>
    </xf>
    <xf numFmtId="9" fontId="11" fillId="9" borderId="1" xfId="2" applyFont="1" applyFill="1" applyBorder="1" applyAlignment="1">
      <alignment horizontal="right" wrapText="1"/>
    </xf>
    <xf numFmtId="0" fontId="8" fillId="9" borderId="1" xfId="0" applyFont="1" applyFill="1" applyBorder="1" applyAlignment="1">
      <alignment horizontal="center" vertical="center" wrapText="1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9" fontId="12" fillId="9" borderId="1" xfId="0" applyNumberFormat="1" applyFont="1" applyFill="1" applyBorder="1" applyAlignment="1">
      <alignment wrapText="1"/>
    </xf>
    <xf numFmtId="0" fontId="16" fillId="0" borderId="6" xfId="0" applyFont="1" applyBorder="1" applyAlignment="1" applyProtection="1">
      <alignment horizontal="left" vertical="top" wrapText="1"/>
      <protection hidden="1"/>
    </xf>
    <xf numFmtId="0" fontId="16" fillId="0" borderId="5" xfId="0" applyFont="1" applyBorder="1" applyAlignment="1" applyProtection="1">
      <alignment horizontal="justify" vertical="top" wrapText="1"/>
      <protection hidden="1"/>
    </xf>
    <xf numFmtId="0" fontId="8" fillId="2" borderId="1" xfId="0" applyFont="1" applyFill="1" applyBorder="1" applyAlignment="1">
      <alignment horizontal="center" wrapText="1"/>
    </xf>
    <xf numFmtId="0" fontId="16" fillId="0" borderId="1" xfId="0" applyFont="1" applyBorder="1" applyAlignment="1" applyProtection="1">
      <alignment horizontal="left" vertical="top" wrapText="1"/>
      <protection hidden="1"/>
    </xf>
    <xf numFmtId="0" fontId="16" fillId="0" borderId="1" xfId="0" applyFont="1" applyBorder="1" applyAlignment="1">
      <alignment horizontal="center" vertical="center" wrapText="1"/>
    </xf>
    <xf numFmtId="0" fontId="16" fillId="10" borderId="1" xfId="0" applyFont="1" applyFill="1" applyBorder="1" applyAlignment="1" applyProtection="1">
      <alignment horizontal="justify" vertical="top" wrapText="1"/>
      <protection hidden="1"/>
    </xf>
    <xf numFmtId="0" fontId="16" fillId="0" borderId="1" xfId="0" applyFont="1" applyBorder="1" applyAlignment="1" applyProtection="1">
      <alignment horizontal="center" vertical="top" wrapText="1"/>
      <protection hidden="1"/>
    </xf>
    <xf numFmtId="0" fontId="16" fillId="0" borderId="1" xfId="0" applyFont="1" applyBorder="1" applyAlignment="1">
      <alignment horizontal="left" vertical="top" wrapText="1"/>
    </xf>
    <xf numFmtId="1" fontId="1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  <xf numFmtId="9" fontId="16" fillId="0" borderId="1" xfId="2" applyFont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6" fillId="10" borderId="5" xfId="0" applyFont="1" applyFill="1" applyBorder="1" applyAlignment="1" applyProtection="1">
      <alignment horizontal="justify" vertical="top" wrapText="1"/>
      <protection hidden="1"/>
    </xf>
    <xf numFmtId="0" fontId="8" fillId="0" borderId="0" xfId="0" applyFont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left" vertical="center" wrapText="1"/>
      <protection hidden="1"/>
    </xf>
    <xf numFmtId="0" fontId="9" fillId="8" borderId="14" xfId="0" applyFont="1" applyFill="1" applyBorder="1" applyAlignment="1" applyProtection="1">
      <alignment horizontal="left" vertical="center" wrapText="1"/>
      <protection hidden="1"/>
    </xf>
    <xf numFmtId="9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1" fontId="9" fillId="0" borderId="1" xfId="0" applyNumberFormat="1" applyFont="1" applyBorder="1" applyAlignment="1">
      <alignment horizontal="right" vertical="top" wrapText="1"/>
    </xf>
    <xf numFmtId="9" fontId="9" fillId="0" borderId="1" xfId="2" applyFont="1" applyBorder="1" applyAlignment="1">
      <alignment horizontal="center" vertical="top" wrapText="1"/>
    </xf>
    <xf numFmtId="9" fontId="9" fillId="0" borderId="1" xfId="2" applyFont="1" applyBorder="1" applyAlignment="1">
      <alignment horizontal="righ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horizontal="left" vertical="center" wrapText="1"/>
      <protection hidden="1"/>
    </xf>
    <xf numFmtId="9" fontId="9" fillId="8" borderId="1" xfId="2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257175</xdr:colOff>
      <xdr:row>0</xdr:row>
      <xdr:rowOff>809625</xdr:rowOff>
    </xdr:to>
    <xdr:pic>
      <xdr:nvPicPr>
        <xdr:cNvPr id="1031" name="Imagen 1">
          <a:extLst>
            <a:ext uri="{FF2B5EF4-FFF2-40B4-BE49-F238E27FC236}">
              <a16:creationId xmlns:a16="http://schemas.microsoft.com/office/drawing/2014/main" id="{67DBEE0A-931F-410B-B177-0ABF5F69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276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4"/>
  <sheetViews>
    <sheetView tabSelected="1" zoomScaleNormal="100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9" t="s">
        <v>90</v>
      </c>
      <c r="L1" s="60"/>
      <c r="M1" s="60"/>
      <c r="N1" s="60"/>
      <c r="O1" s="60"/>
    </row>
    <row r="2" spans="1:44" s="9" customFormat="1" ht="23.45" customHeight="1" x14ac:dyDescent="0.25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49"/>
      <c r="L2" s="49"/>
      <c r="M2" s="49"/>
      <c r="N2" s="49"/>
      <c r="O2" s="49"/>
    </row>
    <row r="3" spans="1:44" x14ac:dyDescent="0.25">
      <c r="D3" s="26"/>
    </row>
    <row r="4" spans="1:44" ht="29.1" customHeight="1" x14ac:dyDescent="0.25">
      <c r="A4" s="50" t="s">
        <v>2</v>
      </c>
      <c r="B4" s="51"/>
      <c r="C4" s="52"/>
      <c r="D4" s="61" t="s">
        <v>3</v>
      </c>
      <c r="E4" s="56" t="s">
        <v>4</v>
      </c>
      <c r="F4" s="56"/>
      <c r="G4" s="56"/>
      <c r="H4" s="56"/>
      <c r="I4" s="56"/>
      <c r="J4" s="56"/>
    </row>
    <row r="5" spans="1:44" x14ac:dyDescent="0.25">
      <c r="A5" s="65"/>
      <c r="B5" s="66"/>
      <c r="C5" s="67"/>
      <c r="D5" s="62"/>
      <c r="E5" s="2" t="s">
        <v>5</v>
      </c>
      <c r="F5" s="35" t="s">
        <v>6</v>
      </c>
      <c r="G5" s="74" t="s">
        <v>7</v>
      </c>
      <c r="H5" s="74"/>
      <c r="I5" s="74"/>
      <c r="J5" s="74"/>
    </row>
    <row r="6" spans="1:44" x14ac:dyDescent="0.25">
      <c r="A6" s="65"/>
      <c r="B6" s="66"/>
      <c r="C6" s="67"/>
      <c r="D6" s="62"/>
      <c r="E6" s="30">
        <v>1</v>
      </c>
      <c r="F6" s="30"/>
      <c r="G6" s="75" t="s">
        <v>8</v>
      </c>
      <c r="H6" s="75"/>
      <c r="I6" s="75"/>
      <c r="J6" s="75"/>
    </row>
    <row r="7" spans="1:44" x14ac:dyDescent="0.25">
      <c r="A7" s="65"/>
      <c r="B7" s="66"/>
      <c r="C7" s="67"/>
      <c r="D7" s="62"/>
      <c r="E7" s="30"/>
      <c r="F7" s="30"/>
      <c r="G7" s="75"/>
      <c r="H7" s="75"/>
      <c r="I7" s="75"/>
      <c r="J7" s="75"/>
    </row>
    <row r="8" spans="1:44" x14ac:dyDescent="0.25">
      <c r="A8" s="53"/>
      <c r="B8" s="54"/>
      <c r="C8" s="55"/>
      <c r="D8" s="63"/>
      <c r="E8" s="30"/>
      <c r="F8" s="30"/>
      <c r="G8" s="75"/>
      <c r="H8" s="75"/>
      <c r="I8" s="75"/>
      <c r="J8" s="75"/>
    </row>
    <row r="10" spans="1:44" s="9" customFormat="1" ht="22.5" customHeight="1" x14ac:dyDescent="0.25">
      <c r="A10" s="56" t="s">
        <v>9</v>
      </c>
      <c r="B10" s="56"/>
      <c r="C10" s="50" t="s">
        <v>10</v>
      </c>
      <c r="D10" s="51"/>
      <c r="E10" s="52"/>
      <c r="F10" s="64" t="s">
        <v>11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50" t="s">
        <v>12</v>
      </c>
      <c r="R10" s="51"/>
      <c r="S10" s="51"/>
      <c r="T10" s="52"/>
      <c r="U10" s="73" t="s">
        <v>13</v>
      </c>
      <c r="V10" s="73"/>
      <c r="W10" s="73"/>
      <c r="X10" s="73"/>
      <c r="Y10" s="73"/>
      <c r="Z10" s="76" t="s">
        <v>13</v>
      </c>
      <c r="AA10" s="76"/>
      <c r="AB10" s="76"/>
      <c r="AC10" s="76"/>
      <c r="AD10" s="76"/>
      <c r="AE10" s="77" t="s">
        <v>13</v>
      </c>
      <c r="AF10" s="77"/>
      <c r="AG10" s="77"/>
      <c r="AH10" s="77"/>
      <c r="AI10" s="77"/>
      <c r="AJ10" s="78" t="s">
        <v>13</v>
      </c>
      <c r="AK10" s="78"/>
      <c r="AL10" s="78"/>
      <c r="AM10" s="78"/>
      <c r="AN10" s="78"/>
      <c r="AO10" s="70" t="s">
        <v>14</v>
      </c>
      <c r="AP10" s="71"/>
      <c r="AQ10" s="71"/>
      <c r="AR10" s="72"/>
    </row>
    <row r="11" spans="1:44" ht="14.45" customHeight="1" x14ac:dyDescent="0.25">
      <c r="A11" s="56"/>
      <c r="B11" s="56"/>
      <c r="C11" s="53"/>
      <c r="D11" s="54"/>
      <c r="E11" s="55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53"/>
      <c r="R11" s="54"/>
      <c r="S11" s="54"/>
      <c r="T11" s="55"/>
      <c r="U11" s="73" t="s">
        <v>15</v>
      </c>
      <c r="V11" s="73"/>
      <c r="W11" s="73"/>
      <c r="X11" s="73"/>
      <c r="Y11" s="73"/>
      <c r="Z11" s="76" t="s">
        <v>16</v>
      </c>
      <c r="AA11" s="76"/>
      <c r="AB11" s="76"/>
      <c r="AC11" s="76"/>
      <c r="AD11" s="76"/>
      <c r="AE11" s="77" t="s">
        <v>17</v>
      </c>
      <c r="AF11" s="77"/>
      <c r="AG11" s="77"/>
      <c r="AH11" s="77"/>
      <c r="AI11" s="77"/>
      <c r="AJ11" s="78" t="s">
        <v>18</v>
      </c>
      <c r="AK11" s="78"/>
      <c r="AL11" s="78"/>
      <c r="AM11" s="78"/>
      <c r="AN11" s="78"/>
      <c r="AO11" s="70" t="s">
        <v>19</v>
      </c>
      <c r="AP11" s="71"/>
      <c r="AQ11" s="71"/>
      <c r="AR11" s="72"/>
    </row>
    <row r="12" spans="1:44" ht="60" x14ac:dyDescent="0.25">
      <c r="A12" s="3" t="s">
        <v>20</v>
      </c>
      <c r="B12" s="3" t="s">
        <v>21</v>
      </c>
      <c r="C12" s="3" t="s">
        <v>22</v>
      </c>
      <c r="D12" s="3" t="s">
        <v>23</v>
      </c>
      <c r="E12" s="3" t="s">
        <v>24</v>
      </c>
      <c r="F12" s="25" t="s">
        <v>25</v>
      </c>
      <c r="G12" s="25" t="s">
        <v>26</v>
      </c>
      <c r="H12" s="25" t="s">
        <v>27</v>
      </c>
      <c r="I12" s="25" t="s">
        <v>28</v>
      </c>
      <c r="J12" s="25" t="s">
        <v>29</v>
      </c>
      <c r="K12" s="25" t="s">
        <v>30</v>
      </c>
      <c r="L12" s="25" t="s">
        <v>31</v>
      </c>
      <c r="M12" s="25" t="s">
        <v>32</v>
      </c>
      <c r="N12" s="25" t="s">
        <v>33</v>
      </c>
      <c r="O12" s="25" t="s">
        <v>34</v>
      </c>
      <c r="P12" s="25" t="s">
        <v>35</v>
      </c>
      <c r="Q12" s="3" t="s">
        <v>36</v>
      </c>
      <c r="R12" s="3" t="s">
        <v>37</v>
      </c>
      <c r="S12" s="3" t="s">
        <v>38</v>
      </c>
      <c r="T12" s="3" t="s">
        <v>39</v>
      </c>
      <c r="U12" s="4" t="s">
        <v>40</v>
      </c>
      <c r="V12" s="4" t="s">
        <v>41</v>
      </c>
      <c r="W12" s="4" t="s">
        <v>42</v>
      </c>
      <c r="X12" s="4" t="s">
        <v>43</v>
      </c>
      <c r="Y12" s="4" t="s">
        <v>44</v>
      </c>
      <c r="Z12" s="5" t="s">
        <v>40</v>
      </c>
      <c r="AA12" s="5" t="s">
        <v>41</v>
      </c>
      <c r="AB12" s="5" t="s">
        <v>42</v>
      </c>
      <c r="AC12" s="5" t="s">
        <v>43</v>
      </c>
      <c r="AD12" s="5" t="s">
        <v>44</v>
      </c>
      <c r="AE12" s="6" t="s">
        <v>40</v>
      </c>
      <c r="AF12" s="6" t="s">
        <v>41</v>
      </c>
      <c r="AG12" s="6" t="s">
        <v>42</v>
      </c>
      <c r="AH12" s="6" t="s">
        <v>43</v>
      </c>
      <c r="AI12" s="6" t="s">
        <v>44</v>
      </c>
      <c r="AJ12" s="7" t="s">
        <v>40</v>
      </c>
      <c r="AK12" s="7" t="s">
        <v>41</v>
      </c>
      <c r="AL12" s="7" t="s">
        <v>42</v>
      </c>
      <c r="AM12" s="7" t="s">
        <v>43</v>
      </c>
      <c r="AN12" s="7" t="s">
        <v>44</v>
      </c>
      <c r="AO12" s="8" t="s">
        <v>40</v>
      </c>
      <c r="AP12" s="8" t="s">
        <v>41</v>
      </c>
      <c r="AQ12" s="8" t="s">
        <v>42</v>
      </c>
      <c r="AR12" s="8" t="s">
        <v>45</v>
      </c>
    </row>
    <row r="13" spans="1:44" s="47" customFormat="1" ht="105" x14ac:dyDescent="0.25">
      <c r="A13" s="33">
        <v>7</v>
      </c>
      <c r="B13" s="36" t="s">
        <v>46</v>
      </c>
      <c r="C13" s="37">
        <v>1</v>
      </c>
      <c r="D13" s="38" t="s">
        <v>89</v>
      </c>
      <c r="E13" s="39" t="s">
        <v>47</v>
      </c>
      <c r="F13" s="39" t="s">
        <v>48</v>
      </c>
      <c r="G13" s="40" t="s">
        <v>88</v>
      </c>
      <c r="H13" s="41">
        <v>0</v>
      </c>
      <c r="I13" s="42" t="s">
        <v>49</v>
      </c>
      <c r="J13" s="43" t="s">
        <v>50</v>
      </c>
      <c r="K13" s="43">
        <v>1</v>
      </c>
      <c r="L13" s="43">
        <v>1</v>
      </c>
      <c r="M13" s="43">
        <v>1</v>
      </c>
      <c r="N13" s="43">
        <v>1</v>
      </c>
      <c r="O13" s="43">
        <f t="shared" ref="O13:O18" si="0">SUM(K13:N13)</f>
        <v>4</v>
      </c>
      <c r="P13" s="42" t="s">
        <v>51</v>
      </c>
      <c r="Q13" s="37" t="s">
        <v>52</v>
      </c>
      <c r="R13" s="37" t="s">
        <v>53</v>
      </c>
      <c r="S13" s="37" t="s">
        <v>54</v>
      </c>
      <c r="T13" s="37" t="s">
        <v>55</v>
      </c>
      <c r="U13" s="44">
        <f t="shared" ref="U13:U18" si="1">K13</f>
        <v>1</v>
      </c>
      <c r="V13" s="45"/>
      <c r="W13" s="46">
        <f t="shared" ref="W13:W18" si="2">IF(V13/U13&gt;100%,100%,V13/U13)</f>
        <v>0</v>
      </c>
      <c r="X13" s="40"/>
      <c r="Y13" s="40"/>
      <c r="Z13" s="44">
        <f t="shared" ref="Z13:Z18" si="3">L13</f>
        <v>1</v>
      </c>
      <c r="AA13" s="45"/>
      <c r="AB13" s="46">
        <f t="shared" ref="AB13:AB18" si="4">IF(AA13/Z13&gt;100%,100%,AA13/Z13)</f>
        <v>0</v>
      </c>
      <c r="AC13" s="40"/>
      <c r="AD13" s="40"/>
      <c r="AE13" s="44">
        <f t="shared" ref="AE13:AE18" si="5">M13</f>
        <v>1</v>
      </c>
      <c r="AF13" s="45"/>
      <c r="AG13" s="46">
        <f t="shared" ref="AG13:AG18" si="6">IF(AF13/AE13&gt;100%,100%,AF13/AE13)</f>
        <v>0</v>
      </c>
      <c r="AH13" s="40"/>
      <c r="AI13" s="40"/>
      <c r="AJ13" s="44">
        <f t="shared" ref="AJ13:AJ18" si="7">N13</f>
        <v>1</v>
      </c>
      <c r="AK13" s="45"/>
      <c r="AL13" s="46">
        <f t="shared" ref="AL13:AL18" si="8">IF(AK13/AJ13&gt;100%,100%,AK13/AJ13)</f>
        <v>0</v>
      </c>
      <c r="AM13" s="40"/>
      <c r="AN13" s="40"/>
      <c r="AO13" s="44">
        <f t="shared" ref="AO13:AO18" si="9">O13</f>
        <v>4</v>
      </c>
      <c r="AP13" s="45"/>
      <c r="AQ13" s="46">
        <f t="shared" ref="AQ13:AQ18" si="10">IF(AP13/AO13&gt;100%,100%,AP13/AO13)</f>
        <v>0</v>
      </c>
      <c r="AR13" s="40"/>
    </row>
    <row r="14" spans="1:44" s="47" customFormat="1" ht="105" x14ac:dyDescent="0.25">
      <c r="A14" s="33">
        <v>7</v>
      </c>
      <c r="B14" s="36" t="s">
        <v>46</v>
      </c>
      <c r="C14" s="37">
        <v>2</v>
      </c>
      <c r="D14" s="48" t="s">
        <v>56</v>
      </c>
      <c r="E14" s="39" t="s">
        <v>47</v>
      </c>
      <c r="F14" s="39" t="s">
        <v>48</v>
      </c>
      <c r="G14" s="40" t="s">
        <v>88</v>
      </c>
      <c r="H14" s="41">
        <v>0</v>
      </c>
      <c r="I14" s="42" t="s">
        <v>49</v>
      </c>
      <c r="J14" s="43" t="s">
        <v>50</v>
      </c>
      <c r="K14" s="43">
        <v>1</v>
      </c>
      <c r="L14" s="43">
        <v>1</v>
      </c>
      <c r="M14" s="43">
        <v>1</v>
      </c>
      <c r="N14" s="43">
        <v>1</v>
      </c>
      <c r="O14" s="43">
        <f t="shared" si="0"/>
        <v>4</v>
      </c>
      <c r="P14" s="42" t="s">
        <v>51</v>
      </c>
      <c r="Q14" s="37" t="s">
        <v>52</v>
      </c>
      <c r="R14" s="37" t="s">
        <v>53</v>
      </c>
      <c r="S14" s="37" t="s">
        <v>54</v>
      </c>
      <c r="T14" s="37" t="s">
        <v>55</v>
      </c>
      <c r="U14" s="44">
        <f t="shared" si="1"/>
        <v>1</v>
      </c>
      <c r="V14" s="45"/>
      <c r="W14" s="46">
        <f t="shared" si="2"/>
        <v>0</v>
      </c>
      <c r="X14" s="40"/>
      <c r="Y14" s="40"/>
      <c r="Z14" s="44">
        <f t="shared" si="3"/>
        <v>1</v>
      </c>
      <c r="AA14" s="45"/>
      <c r="AB14" s="46">
        <f t="shared" si="4"/>
        <v>0</v>
      </c>
      <c r="AC14" s="40"/>
      <c r="AD14" s="40"/>
      <c r="AE14" s="44">
        <f t="shared" si="5"/>
        <v>1</v>
      </c>
      <c r="AF14" s="45"/>
      <c r="AG14" s="46">
        <f t="shared" si="6"/>
        <v>0</v>
      </c>
      <c r="AH14" s="40"/>
      <c r="AI14" s="40"/>
      <c r="AJ14" s="44">
        <f t="shared" si="7"/>
        <v>1</v>
      </c>
      <c r="AK14" s="45"/>
      <c r="AL14" s="46">
        <f t="shared" si="8"/>
        <v>0</v>
      </c>
      <c r="AM14" s="40"/>
      <c r="AN14" s="40"/>
      <c r="AO14" s="44">
        <f t="shared" si="9"/>
        <v>4</v>
      </c>
      <c r="AP14" s="45"/>
      <c r="AQ14" s="46">
        <f t="shared" si="10"/>
        <v>0</v>
      </c>
      <c r="AR14" s="40"/>
    </row>
    <row r="15" spans="1:44" s="47" customFormat="1" ht="105" x14ac:dyDescent="0.25">
      <c r="A15" s="33">
        <v>7</v>
      </c>
      <c r="B15" s="36" t="s">
        <v>46</v>
      </c>
      <c r="C15" s="37">
        <v>3</v>
      </c>
      <c r="D15" s="34" t="s">
        <v>57</v>
      </c>
      <c r="E15" s="39" t="s">
        <v>47</v>
      </c>
      <c r="F15" s="39" t="s">
        <v>58</v>
      </c>
      <c r="G15" s="40" t="s">
        <v>59</v>
      </c>
      <c r="H15" s="41">
        <v>0</v>
      </c>
      <c r="I15" s="42" t="s">
        <v>49</v>
      </c>
      <c r="J15" s="42" t="s">
        <v>60</v>
      </c>
      <c r="K15" s="43">
        <v>0</v>
      </c>
      <c r="L15" s="43">
        <v>0</v>
      </c>
      <c r="M15" s="43">
        <v>1</v>
      </c>
      <c r="N15" s="43">
        <v>1</v>
      </c>
      <c r="O15" s="43">
        <f t="shared" si="0"/>
        <v>2</v>
      </c>
      <c r="P15" s="42" t="s">
        <v>51</v>
      </c>
      <c r="Q15" s="37" t="s">
        <v>61</v>
      </c>
      <c r="R15" s="37" t="s">
        <v>53</v>
      </c>
      <c r="S15" s="37" t="s">
        <v>54</v>
      </c>
      <c r="T15" s="37" t="s">
        <v>55</v>
      </c>
      <c r="U15" s="44">
        <f t="shared" si="1"/>
        <v>0</v>
      </c>
      <c r="V15" s="45"/>
      <c r="W15" s="46" t="e">
        <f t="shared" si="2"/>
        <v>#DIV/0!</v>
      </c>
      <c r="X15" s="40"/>
      <c r="Y15" s="40"/>
      <c r="Z15" s="44">
        <f t="shared" si="3"/>
        <v>0</v>
      </c>
      <c r="AA15" s="45"/>
      <c r="AB15" s="46" t="e">
        <f t="shared" si="4"/>
        <v>#DIV/0!</v>
      </c>
      <c r="AC15" s="40"/>
      <c r="AD15" s="40"/>
      <c r="AE15" s="44">
        <f t="shared" si="5"/>
        <v>1</v>
      </c>
      <c r="AF15" s="45"/>
      <c r="AG15" s="46">
        <f t="shared" si="6"/>
        <v>0</v>
      </c>
      <c r="AH15" s="40"/>
      <c r="AI15" s="40"/>
      <c r="AJ15" s="44">
        <f t="shared" si="7"/>
        <v>1</v>
      </c>
      <c r="AK15" s="45"/>
      <c r="AL15" s="46">
        <f t="shared" si="8"/>
        <v>0</v>
      </c>
      <c r="AM15" s="40"/>
      <c r="AN15" s="40"/>
      <c r="AO15" s="44">
        <f t="shared" si="9"/>
        <v>2</v>
      </c>
      <c r="AP15" s="45"/>
      <c r="AQ15" s="46">
        <f t="shared" si="10"/>
        <v>0</v>
      </c>
      <c r="AR15" s="40"/>
    </row>
    <row r="16" spans="1:44" s="47" customFormat="1" ht="105" x14ac:dyDescent="0.25">
      <c r="A16" s="33">
        <v>7</v>
      </c>
      <c r="B16" s="36" t="s">
        <v>46</v>
      </c>
      <c r="C16" s="37">
        <v>4</v>
      </c>
      <c r="D16" s="34" t="s">
        <v>62</v>
      </c>
      <c r="E16" s="42" t="s">
        <v>47</v>
      </c>
      <c r="F16" s="39" t="s">
        <v>58</v>
      </c>
      <c r="G16" s="40" t="s">
        <v>63</v>
      </c>
      <c r="H16" s="41">
        <v>0</v>
      </c>
      <c r="I16" s="42" t="s">
        <v>49</v>
      </c>
      <c r="J16" s="42" t="s">
        <v>60</v>
      </c>
      <c r="K16" s="43">
        <v>0</v>
      </c>
      <c r="L16" s="43">
        <v>1</v>
      </c>
      <c r="M16" s="43">
        <v>1</v>
      </c>
      <c r="N16" s="43">
        <v>0</v>
      </c>
      <c r="O16" s="43">
        <f t="shared" si="0"/>
        <v>2</v>
      </c>
      <c r="P16" s="42" t="s">
        <v>51</v>
      </c>
      <c r="Q16" s="37" t="s">
        <v>61</v>
      </c>
      <c r="R16" s="37" t="s">
        <v>53</v>
      </c>
      <c r="S16" s="37" t="s">
        <v>54</v>
      </c>
      <c r="T16" s="37" t="s">
        <v>55</v>
      </c>
      <c r="U16" s="44">
        <f t="shared" si="1"/>
        <v>0</v>
      </c>
      <c r="V16" s="45"/>
      <c r="W16" s="46" t="e">
        <f t="shared" si="2"/>
        <v>#DIV/0!</v>
      </c>
      <c r="X16" s="40"/>
      <c r="Y16" s="40"/>
      <c r="Z16" s="44">
        <f t="shared" si="3"/>
        <v>1</v>
      </c>
      <c r="AA16" s="45"/>
      <c r="AB16" s="46">
        <f t="shared" si="4"/>
        <v>0</v>
      </c>
      <c r="AC16" s="40"/>
      <c r="AD16" s="40"/>
      <c r="AE16" s="44">
        <f t="shared" si="5"/>
        <v>1</v>
      </c>
      <c r="AF16" s="45"/>
      <c r="AG16" s="46">
        <f t="shared" si="6"/>
        <v>0</v>
      </c>
      <c r="AH16" s="40"/>
      <c r="AI16" s="40"/>
      <c r="AJ16" s="44">
        <f t="shared" si="7"/>
        <v>0</v>
      </c>
      <c r="AK16" s="45"/>
      <c r="AL16" s="46" t="e">
        <f t="shared" si="8"/>
        <v>#DIV/0!</v>
      </c>
      <c r="AM16" s="40"/>
      <c r="AN16" s="40"/>
      <c r="AO16" s="44">
        <f t="shared" si="9"/>
        <v>2</v>
      </c>
      <c r="AP16" s="45"/>
      <c r="AQ16" s="46">
        <f t="shared" si="10"/>
        <v>0</v>
      </c>
      <c r="AR16" s="40"/>
    </row>
    <row r="17" spans="1:44" s="47" customFormat="1" ht="105" x14ac:dyDescent="0.25">
      <c r="A17" s="33">
        <v>7</v>
      </c>
      <c r="B17" s="36" t="s">
        <v>46</v>
      </c>
      <c r="C17" s="37">
        <v>5</v>
      </c>
      <c r="D17" s="34" t="s">
        <v>64</v>
      </c>
      <c r="E17" s="39" t="s">
        <v>47</v>
      </c>
      <c r="F17" s="39" t="s">
        <v>65</v>
      </c>
      <c r="G17" s="40" t="s">
        <v>66</v>
      </c>
      <c r="H17" s="41">
        <v>0</v>
      </c>
      <c r="I17" s="42" t="s">
        <v>49</v>
      </c>
      <c r="J17" s="42" t="s">
        <v>67</v>
      </c>
      <c r="K17" s="43">
        <v>1</v>
      </c>
      <c r="L17" s="43">
        <v>1</v>
      </c>
      <c r="M17" s="43">
        <v>1</v>
      </c>
      <c r="N17" s="43">
        <v>1</v>
      </c>
      <c r="O17" s="43">
        <f t="shared" si="0"/>
        <v>4</v>
      </c>
      <c r="P17" s="42" t="s">
        <v>51</v>
      </c>
      <c r="Q17" s="37" t="s">
        <v>61</v>
      </c>
      <c r="R17" s="37" t="s">
        <v>53</v>
      </c>
      <c r="S17" s="37" t="s">
        <v>54</v>
      </c>
      <c r="T17" s="37" t="s">
        <v>55</v>
      </c>
      <c r="U17" s="44">
        <f t="shared" si="1"/>
        <v>1</v>
      </c>
      <c r="V17" s="45"/>
      <c r="W17" s="46">
        <f t="shared" si="2"/>
        <v>0</v>
      </c>
      <c r="X17" s="40"/>
      <c r="Y17" s="40"/>
      <c r="Z17" s="44">
        <f t="shared" si="3"/>
        <v>1</v>
      </c>
      <c r="AA17" s="45"/>
      <c r="AB17" s="46">
        <f t="shared" si="4"/>
        <v>0</v>
      </c>
      <c r="AC17" s="40"/>
      <c r="AD17" s="40"/>
      <c r="AE17" s="44">
        <f t="shared" si="5"/>
        <v>1</v>
      </c>
      <c r="AF17" s="45"/>
      <c r="AG17" s="46">
        <f t="shared" si="6"/>
        <v>0</v>
      </c>
      <c r="AH17" s="40"/>
      <c r="AI17" s="40"/>
      <c r="AJ17" s="44">
        <f t="shared" si="7"/>
        <v>1</v>
      </c>
      <c r="AK17" s="45"/>
      <c r="AL17" s="46">
        <f t="shared" si="8"/>
        <v>0</v>
      </c>
      <c r="AM17" s="40"/>
      <c r="AN17" s="40"/>
      <c r="AO17" s="44">
        <f t="shared" si="9"/>
        <v>4</v>
      </c>
      <c r="AP17" s="45"/>
      <c r="AQ17" s="46">
        <f t="shared" si="10"/>
        <v>0</v>
      </c>
      <c r="AR17" s="40"/>
    </row>
    <row r="18" spans="1:44" s="47" customFormat="1" ht="105" x14ac:dyDescent="0.25">
      <c r="A18" s="33">
        <v>7</v>
      </c>
      <c r="B18" s="36" t="s">
        <v>46</v>
      </c>
      <c r="C18" s="37">
        <v>6</v>
      </c>
      <c r="D18" s="34" t="s">
        <v>68</v>
      </c>
      <c r="E18" s="42" t="s">
        <v>47</v>
      </c>
      <c r="F18" s="39" t="s">
        <v>65</v>
      </c>
      <c r="G18" s="40" t="s">
        <v>69</v>
      </c>
      <c r="H18" s="41">
        <v>0</v>
      </c>
      <c r="I18" s="42" t="s">
        <v>49</v>
      </c>
      <c r="J18" s="42" t="s">
        <v>67</v>
      </c>
      <c r="K18" s="43">
        <v>1</v>
      </c>
      <c r="L18" s="43">
        <v>1</v>
      </c>
      <c r="M18" s="43">
        <v>1</v>
      </c>
      <c r="N18" s="43">
        <v>1</v>
      </c>
      <c r="O18" s="43">
        <f t="shared" si="0"/>
        <v>4</v>
      </c>
      <c r="P18" s="42" t="s">
        <v>51</v>
      </c>
      <c r="Q18" s="37" t="s">
        <v>61</v>
      </c>
      <c r="R18" s="37" t="s">
        <v>53</v>
      </c>
      <c r="S18" s="37" t="s">
        <v>54</v>
      </c>
      <c r="T18" s="37" t="s">
        <v>55</v>
      </c>
      <c r="U18" s="44">
        <f t="shared" si="1"/>
        <v>1</v>
      </c>
      <c r="V18" s="45"/>
      <c r="W18" s="46">
        <f t="shared" si="2"/>
        <v>0</v>
      </c>
      <c r="X18" s="40"/>
      <c r="Y18" s="40"/>
      <c r="Z18" s="44">
        <f t="shared" si="3"/>
        <v>1</v>
      </c>
      <c r="AA18" s="45"/>
      <c r="AB18" s="46">
        <f t="shared" si="4"/>
        <v>0</v>
      </c>
      <c r="AC18" s="40"/>
      <c r="AD18" s="40"/>
      <c r="AE18" s="44">
        <f t="shared" si="5"/>
        <v>1</v>
      </c>
      <c r="AF18" s="45"/>
      <c r="AG18" s="46">
        <f t="shared" si="6"/>
        <v>0</v>
      </c>
      <c r="AH18" s="40"/>
      <c r="AI18" s="40"/>
      <c r="AJ18" s="44">
        <f t="shared" si="7"/>
        <v>1</v>
      </c>
      <c r="AK18" s="45"/>
      <c r="AL18" s="46">
        <f t="shared" si="8"/>
        <v>0</v>
      </c>
      <c r="AM18" s="40"/>
      <c r="AN18" s="40"/>
      <c r="AO18" s="44">
        <f t="shared" si="9"/>
        <v>4</v>
      </c>
      <c r="AP18" s="45"/>
      <c r="AQ18" s="46">
        <f t="shared" si="10"/>
        <v>0</v>
      </c>
      <c r="AR18" s="40"/>
    </row>
    <row r="19" spans="1:44" s="11" customFormat="1" ht="15.75" x14ac:dyDescent="0.25">
      <c r="A19" s="16"/>
      <c r="B19" s="16"/>
      <c r="C19" s="16"/>
      <c r="D19" s="19" t="s">
        <v>70</v>
      </c>
      <c r="E19" s="16"/>
      <c r="F19" s="16"/>
      <c r="G19" s="16"/>
      <c r="H19" s="16"/>
      <c r="I19" s="16"/>
      <c r="J19" s="16"/>
      <c r="K19" s="20"/>
      <c r="L19" s="20"/>
      <c r="M19" s="20"/>
      <c r="N19" s="20"/>
      <c r="O19" s="20"/>
      <c r="P19" s="16"/>
      <c r="Q19" s="16"/>
      <c r="R19" s="16"/>
      <c r="S19" s="16"/>
      <c r="T19" s="16"/>
      <c r="U19" s="20"/>
      <c r="V19" s="20"/>
      <c r="W19" s="20" t="e">
        <f>AVERAGE(W13:W18)*80%</f>
        <v>#DIV/0!</v>
      </c>
      <c r="X19" s="16"/>
      <c r="Y19" s="16"/>
      <c r="Z19" s="20"/>
      <c r="AA19" s="20"/>
      <c r="AB19" s="20" t="e">
        <f>AVERAGE(AB13:AB18)*80%</f>
        <v>#DIV/0!</v>
      </c>
      <c r="AC19" s="16"/>
      <c r="AD19" s="16"/>
      <c r="AE19" s="20"/>
      <c r="AF19" s="20"/>
      <c r="AG19" s="20">
        <f>AVERAGE(AG13:AG18)*80%</f>
        <v>0</v>
      </c>
      <c r="AH19" s="16"/>
      <c r="AI19" s="16"/>
      <c r="AJ19" s="20"/>
      <c r="AK19" s="20"/>
      <c r="AL19" s="20" t="e">
        <f>AVERAGE(AL13:AL18)*80%</f>
        <v>#DIV/0!</v>
      </c>
      <c r="AM19" s="16"/>
      <c r="AN19" s="16"/>
      <c r="AO19" s="21"/>
      <c r="AP19" s="21"/>
      <c r="AQ19" s="20">
        <f>AVERAGE(AQ13:AQ18)*80%</f>
        <v>0</v>
      </c>
      <c r="AR19" s="16"/>
    </row>
    <row r="20" spans="1:44" s="88" customFormat="1" ht="105" x14ac:dyDescent="0.25">
      <c r="A20" s="79">
        <v>7</v>
      </c>
      <c r="B20" s="80" t="s">
        <v>46</v>
      </c>
      <c r="C20" s="79" t="s">
        <v>91</v>
      </c>
      <c r="D20" s="80" t="s">
        <v>92</v>
      </c>
      <c r="E20" s="80" t="s">
        <v>84</v>
      </c>
      <c r="F20" s="80" t="s">
        <v>93</v>
      </c>
      <c r="G20" s="80" t="s">
        <v>94</v>
      </c>
      <c r="H20" s="10"/>
      <c r="I20" s="80" t="s">
        <v>85</v>
      </c>
      <c r="J20" s="81" t="s">
        <v>95</v>
      </c>
      <c r="K20" s="82" t="s">
        <v>96</v>
      </c>
      <c r="L20" s="82">
        <v>0.8</v>
      </c>
      <c r="M20" s="82" t="s">
        <v>96</v>
      </c>
      <c r="N20" s="82">
        <v>0.8</v>
      </c>
      <c r="O20" s="82">
        <f>AVERAGE(L20,N20)</f>
        <v>0.8</v>
      </c>
      <c r="P20" s="83" t="s">
        <v>51</v>
      </c>
      <c r="Q20" s="80" t="s">
        <v>97</v>
      </c>
      <c r="R20" s="80" t="s">
        <v>97</v>
      </c>
      <c r="S20" s="80" t="s">
        <v>98</v>
      </c>
      <c r="T20" s="84" t="s">
        <v>99</v>
      </c>
      <c r="U20" s="85" t="str">
        <f>K20</f>
        <v>No programada</v>
      </c>
      <c r="V20" s="10"/>
      <c r="W20" s="86" t="e">
        <f>IF(V20/U20&gt;100%,100%,V20/U20)</f>
        <v>#VALUE!</v>
      </c>
      <c r="X20" s="10"/>
      <c r="Y20" s="10"/>
      <c r="Z20" s="87">
        <f>L20</f>
        <v>0.8</v>
      </c>
      <c r="AA20" s="10"/>
      <c r="AB20" s="86">
        <f>IF(AA20/Z20&gt;100%,100%,AA20/Z20)</f>
        <v>0</v>
      </c>
      <c r="AC20" s="10"/>
      <c r="AD20" s="10"/>
      <c r="AE20" s="87" t="str">
        <f>M20</f>
        <v>No programada</v>
      </c>
      <c r="AF20" s="10"/>
      <c r="AG20" s="86" t="e">
        <f>IF(AF20/AE20&gt;100%,100%,AF20/AE20)</f>
        <v>#VALUE!</v>
      </c>
      <c r="AH20" s="10"/>
      <c r="AI20" s="10"/>
      <c r="AJ20" s="87">
        <f>N20</f>
        <v>0.8</v>
      </c>
      <c r="AK20" s="10"/>
      <c r="AL20" s="86">
        <f>IF(AK20/AJ20&gt;100%,100%,AK20/AJ20)</f>
        <v>0</v>
      </c>
      <c r="AM20" s="10"/>
      <c r="AN20" s="10"/>
      <c r="AO20" s="85">
        <f>O20</f>
        <v>0.8</v>
      </c>
      <c r="AP20" s="22"/>
      <c r="AQ20" s="86">
        <f>IF(AP20/AO20&gt;100%,100%,AP20/AO20)</f>
        <v>0</v>
      </c>
      <c r="AR20" s="10"/>
    </row>
    <row r="21" spans="1:44" s="88" customFormat="1" ht="105" x14ac:dyDescent="0.25">
      <c r="A21" s="89">
        <v>7</v>
      </c>
      <c r="B21" s="83" t="s">
        <v>46</v>
      </c>
      <c r="C21" s="89" t="s">
        <v>100</v>
      </c>
      <c r="D21" s="83" t="s">
        <v>101</v>
      </c>
      <c r="E21" s="83" t="s">
        <v>84</v>
      </c>
      <c r="F21" s="83" t="s">
        <v>102</v>
      </c>
      <c r="G21" s="83" t="s">
        <v>103</v>
      </c>
      <c r="H21" s="10"/>
      <c r="I21" s="83" t="s">
        <v>49</v>
      </c>
      <c r="J21" s="90" t="s">
        <v>104</v>
      </c>
      <c r="K21" s="91">
        <v>0.25</v>
      </c>
      <c r="L21" s="91">
        <v>0.25</v>
      </c>
      <c r="M21" s="91">
        <v>0.25</v>
      </c>
      <c r="N21" s="91">
        <v>0.25</v>
      </c>
      <c r="O21" s="91">
        <f>SUM(K21:N21)</f>
        <v>1</v>
      </c>
      <c r="P21" s="83" t="s">
        <v>51</v>
      </c>
      <c r="Q21" s="83" t="s">
        <v>105</v>
      </c>
      <c r="R21" s="83" t="s">
        <v>105</v>
      </c>
      <c r="S21" s="80" t="s">
        <v>98</v>
      </c>
      <c r="T21" s="92" t="s">
        <v>106</v>
      </c>
      <c r="U21" s="87">
        <f>K21</f>
        <v>0.25</v>
      </c>
      <c r="V21" s="10"/>
      <c r="W21" s="86">
        <f>IF(V21/U21&gt;100%,100%,V21/U21)</f>
        <v>0</v>
      </c>
      <c r="X21" s="10"/>
      <c r="Y21" s="10"/>
      <c r="Z21" s="87">
        <f>L21</f>
        <v>0.25</v>
      </c>
      <c r="AA21" s="10"/>
      <c r="AB21" s="86">
        <f>IF(AA21/Z21&gt;100%,100%,AA21/Z21)</f>
        <v>0</v>
      </c>
      <c r="AC21" s="10"/>
      <c r="AD21" s="10"/>
      <c r="AE21" s="87">
        <f>M21</f>
        <v>0.25</v>
      </c>
      <c r="AF21" s="10"/>
      <c r="AG21" s="86">
        <f>IF(AF21/AE21&gt;100%,100%,AF21/AE21)</f>
        <v>0</v>
      </c>
      <c r="AH21" s="10"/>
      <c r="AI21" s="10"/>
      <c r="AJ21" s="87">
        <f>N21</f>
        <v>0.25</v>
      </c>
      <c r="AK21" s="10"/>
      <c r="AL21" s="86">
        <f>IF(AK21/AJ21&gt;100%,100%,AK21/AJ21)</f>
        <v>0</v>
      </c>
      <c r="AM21" s="10"/>
      <c r="AN21" s="10"/>
      <c r="AO21" s="85">
        <f>O21</f>
        <v>1</v>
      </c>
      <c r="AP21" s="22"/>
      <c r="AQ21" s="86">
        <f>IF(AP21/AO21&gt;100%,100%,AP21/AO21)</f>
        <v>0</v>
      </c>
      <c r="AR21" s="10"/>
    </row>
    <row r="22" spans="1:44" s="88" customFormat="1" ht="105" x14ac:dyDescent="0.25">
      <c r="A22" s="89">
        <v>7</v>
      </c>
      <c r="B22" s="83" t="s">
        <v>46</v>
      </c>
      <c r="C22" s="89" t="s">
        <v>107</v>
      </c>
      <c r="D22" s="83" t="s">
        <v>108</v>
      </c>
      <c r="E22" s="83" t="s">
        <v>84</v>
      </c>
      <c r="F22" s="83" t="s">
        <v>109</v>
      </c>
      <c r="G22" s="83" t="s">
        <v>110</v>
      </c>
      <c r="H22" s="10"/>
      <c r="I22" s="83" t="s">
        <v>49</v>
      </c>
      <c r="J22" s="90" t="s">
        <v>111</v>
      </c>
      <c r="K22" s="91" t="s">
        <v>96</v>
      </c>
      <c r="L22" s="91">
        <v>1</v>
      </c>
      <c r="M22" s="91" t="s">
        <v>96</v>
      </c>
      <c r="N22" s="91">
        <v>1</v>
      </c>
      <c r="O22" s="91">
        <f>AVERAGE(L22,M22)</f>
        <v>1</v>
      </c>
      <c r="P22" s="83" t="s">
        <v>51</v>
      </c>
      <c r="Q22" s="83" t="s">
        <v>112</v>
      </c>
      <c r="R22" s="83" t="s">
        <v>113</v>
      </c>
      <c r="S22" s="80" t="s">
        <v>98</v>
      </c>
      <c r="T22" s="92" t="s">
        <v>114</v>
      </c>
      <c r="U22" s="85" t="str">
        <f>K22</f>
        <v>No programada</v>
      </c>
      <c r="V22" s="10"/>
      <c r="W22" s="86" t="e">
        <f>IF(V22/U22&gt;100%,100%,V22/U22)</f>
        <v>#VALUE!</v>
      </c>
      <c r="X22" s="10"/>
      <c r="Y22" s="10"/>
      <c r="Z22" s="87">
        <f>L22</f>
        <v>1</v>
      </c>
      <c r="AA22" s="10"/>
      <c r="AB22" s="86">
        <f>IF(AA22/Z22&gt;100%,100%,AA22/Z22)</f>
        <v>0</v>
      </c>
      <c r="AC22" s="10"/>
      <c r="AD22" s="10"/>
      <c r="AE22" s="87" t="str">
        <f>M22</f>
        <v>No programada</v>
      </c>
      <c r="AF22" s="10"/>
      <c r="AG22" s="86" t="e">
        <f>IF(AF22/AE22&gt;100%,100%,AF22/AE22)</f>
        <v>#VALUE!</v>
      </c>
      <c r="AH22" s="10"/>
      <c r="AI22" s="10"/>
      <c r="AJ22" s="87">
        <f>N22</f>
        <v>1</v>
      </c>
      <c r="AK22" s="10"/>
      <c r="AL22" s="86">
        <f>IF(AK22/AJ22&gt;100%,100%,AK22/AJ22)</f>
        <v>0</v>
      </c>
      <c r="AM22" s="10"/>
      <c r="AN22" s="10"/>
      <c r="AO22" s="85">
        <f>O22</f>
        <v>1</v>
      </c>
      <c r="AP22" s="22"/>
      <c r="AQ22" s="86">
        <f>IF(AP22/AO22&gt;100%,100%,AP22/AO22)</f>
        <v>0</v>
      </c>
      <c r="AR22" s="10"/>
    </row>
    <row r="23" spans="1:44" s="11" customFormat="1" ht="15.75" x14ac:dyDescent="0.25">
      <c r="A23" s="16"/>
      <c r="B23" s="16"/>
      <c r="C23" s="16"/>
      <c r="D23" s="17" t="s">
        <v>71</v>
      </c>
      <c r="E23" s="17"/>
      <c r="F23" s="17"/>
      <c r="G23" s="17"/>
      <c r="H23" s="17"/>
      <c r="I23" s="17"/>
      <c r="J23" s="17"/>
      <c r="K23" s="18"/>
      <c r="L23" s="18"/>
      <c r="M23" s="18"/>
      <c r="N23" s="18"/>
      <c r="O23" s="18"/>
      <c r="P23" s="17"/>
      <c r="Q23" s="16"/>
      <c r="R23" s="16"/>
      <c r="S23" s="16"/>
      <c r="T23" s="16"/>
      <c r="U23" s="18"/>
      <c r="V23" s="31"/>
      <c r="W23" s="20" t="e">
        <f>AVERAGE(W20:W22)*20%</f>
        <v>#VALUE!</v>
      </c>
      <c r="X23" s="16"/>
      <c r="Y23" s="16"/>
      <c r="Z23" s="18"/>
      <c r="AA23" s="18"/>
      <c r="AB23" s="31">
        <f>AVERAGE(AB20:AB22)*20%</f>
        <v>0</v>
      </c>
      <c r="AC23" s="16"/>
      <c r="AD23" s="16"/>
      <c r="AE23" s="18"/>
      <c r="AF23" s="18"/>
      <c r="AG23" s="31" t="e">
        <f>AVERAGE(AG20:AG22)*20%</f>
        <v>#VALUE!</v>
      </c>
      <c r="AH23" s="16"/>
      <c r="AI23" s="16"/>
      <c r="AJ23" s="18"/>
      <c r="AK23" s="18"/>
      <c r="AL23" s="31">
        <f>AVERAGE(AL20:AL22)*20%</f>
        <v>0</v>
      </c>
      <c r="AM23" s="16"/>
      <c r="AN23" s="16"/>
      <c r="AO23" s="23"/>
      <c r="AP23" s="23"/>
      <c r="AQ23" s="31">
        <f>AVERAGE(AQ20:AQ22)*20%</f>
        <v>0</v>
      </c>
      <c r="AR23" s="16"/>
    </row>
    <row r="24" spans="1:44" s="15" customFormat="1" ht="18.75" x14ac:dyDescent="0.3">
      <c r="A24" s="12"/>
      <c r="B24" s="12"/>
      <c r="C24" s="12"/>
      <c r="D24" s="13" t="s">
        <v>72</v>
      </c>
      <c r="E24" s="12"/>
      <c r="F24" s="12"/>
      <c r="G24" s="12"/>
      <c r="H24" s="12"/>
      <c r="I24" s="12"/>
      <c r="J24" s="12"/>
      <c r="K24" s="14"/>
      <c r="L24" s="14"/>
      <c r="M24" s="14"/>
      <c r="N24" s="14"/>
      <c r="O24" s="14"/>
      <c r="P24" s="12"/>
      <c r="Q24" s="12"/>
      <c r="R24" s="12"/>
      <c r="S24" s="12"/>
      <c r="T24" s="12"/>
      <c r="U24" s="14"/>
      <c r="V24" s="32"/>
      <c r="W24" s="32" t="e">
        <f>W19+W23</f>
        <v>#DIV/0!</v>
      </c>
      <c r="X24" s="12"/>
      <c r="Y24" s="12"/>
      <c r="Z24" s="14"/>
      <c r="AA24" s="14"/>
      <c r="AB24" s="32" t="e">
        <f>AB19+AB23</f>
        <v>#DIV/0!</v>
      </c>
      <c r="AC24" s="12"/>
      <c r="AD24" s="12"/>
      <c r="AE24" s="14"/>
      <c r="AF24" s="14"/>
      <c r="AG24" s="32" t="e">
        <f>AG19+AG23</f>
        <v>#VALUE!</v>
      </c>
      <c r="AH24" s="12"/>
      <c r="AI24" s="12"/>
      <c r="AJ24" s="14"/>
      <c r="AK24" s="14"/>
      <c r="AL24" s="32" t="e">
        <f>AL19+AL23</f>
        <v>#DIV/0!</v>
      </c>
      <c r="AM24" s="12"/>
      <c r="AN24" s="12"/>
      <c r="AO24" s="24"/>
      <c r="AP24" s="24"/>
      <c r="AQ24" s="32">
        <f>AQ19+AQ23</f>
        <v>0</v>
      </c>
      <c r="AR24" s="12"/>
    </row>
  </sheetData>
  <mergeCells count="24"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  <mergeCell ref="C10:E11"/>
    <mergeCell ref="A10:B11"/>
    <mergeCell ref="A1:J1"/>
    <mergeCell ref="K1:O1"/>
    <mergeCell ref="D4:D8"/>
    <mergeCell ref="F10:P11"/>
    <mergeCell ref="A4:C8"/>
    <mergeCell ref="A2:J2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8" t="s">
        <v>20</v>
      </c>
      <c r="B1" s="27" t="s">
        <v>73</v>
      </c>
      <c r="C1" s="27" t="s">
        <v>24</v>
      </c>
      <c r="D1" s="3" t="s">
        <v>28</v>
      </c>
      <c r="E1" s="25" t="s">
        <v>35</v>
      </c>
    </row>
    <row r="2" spans="1:5" x14ac:dyDescent="0.25">
      <c r="A2" s="29">
        <v>1</v>
      </c>
      <c r="B2" s="29" t="s">
        <v>74</v>
      </c>
      <c r="C2" s="29" t="s">
        <v>75</v>
      </c>
      <c r="D2" s="29" t="s">
        <v>49</v>
      </c>
      <c r="E2" s="29" t="s">
        <v>51</v>
      </c>
    </row>
    <row r="3" spans="1:5" x14ac:dyDescent="0.25">
      <c r="A3" s="29">
        <v>2</v>
      </c>
      <c r="B3" s="29" t="s">
        <v>76</v>
      </c>
      <c r="C3" s="29" t="s">
        <v>77</v>
      </c>
      <c r="D3" s="29" t="s">
        <v>78</v>
      </c>
      <c r="E3" s="29" t="s">
        <v>79</v>
      </c>
    </row>
    <row r="4" spans="1:5" x14ac:dyDescent="0.25">
      <c r="A4" s="29">
        <v>3</v>
      </c>
      <c r="B4" s="29" t="s">
        <v>80</v>
      </c>
      <c r="C4" s="29" t="s">
        <v>47</v>
      </c>
      <c r="D4" s="29" t="s">
        <v>81</v>
      </c>
      <c r="E4" s="29" t="s">
        <v>82</v>
      </c>
    </row>
    <row r="5" spans="1:5" x14ac:dyDescent="0.25">
      <c r="A5" s="29">
        <v>4</v>
      </c>
      <c r="B5" s="29" t="s">
        <v>83</v>
      </c>
      <c r="C5" s="29" t="s">
        <v>84</v>
      </c>
      <c r="D5" s="29" t="s">
        <v>85</v>
      </c>
      <c r="E5" s="29"/>
    </row>
    <row r="6" spans="1:5" x14ac:dyDescent="0.25">
      <c r="A6" s="29">
        <v>5</v>
      </c>
      <c r="B6" s="29" t="s">
        <v>86</v>
      </c>
      <c r="C6" s="29"/>
      <c r="D6" s="29"/>
      <c r="E6" s="29"/>
    </row>
    <row r="7" spans="1:5" x14ac:dyDescent="0.25">
      <c r="A7" s="29">
        <v>6</v>
      </c>
      <c r="B7" s="29" t="s">
        <v>87</v>
      </c>
      <c r="C7" s="29"/>
      <c r="D7" s="29"/>
      <c r="E7" s="29"/>
    </row>
    <row r="8" spans="1:5" x14ac:dyDescent="0.25">
      <c r="A8" s="29">
        <v>7</v>
      </c>
      <c r="B8" s="29" t="s">
        <v>46</v>
      </c>
      <c r="C8" s="29"/>
      <c r="D8" s="29"/>
      <c r="E8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2022-01-18T20:44:33Z</dcterms:modified>
  <cp:category/>
  <cp:contentStatus/>
</cp:coreProperties>
</file>