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miguel_cardozo_gobiernobogota_gov_co/Documents/Planeación institucional y sectorial/Planeacion 2022/13-Propuestas NC (consulta ciudadana)/"/>
    </mc:Choice>
  </mc:AlternateContent>
  <xr:revisionPtr revIDLastSave="68" documentId="8_{24C8BDBC-51E1-4206-A7A2-A673AB61731F}" xr6:coauthVersionLast="47" xr6:coauthVersionMax="47" xr10:uidLastSave="{53222F56-2322-4941-84B4-F7A887AC18B2}"/>
  <bookViews>
    <workbookView xWindow="-120" yWindow="-120" windowWidth="29040" windowHeight="15840" xr2:uid="{82425007-B10C-4B30-B14E-E133B79C6502}"/>
  </bookViews>
  <sheets>
    <sheet name="PLAN DE GESTION" sheetId="1" r:id="rId1"/>
    <sheet name="Hoja1" sheetId="2" state="hidden" r:id="rId2"/>
  </sheets>
  <externalReferences>
    <externalReference r:id="rId3"/>
    <externalReference r:id="rId4"/>
  </externalReferences>
  <definedNames>
    <definedName name="INDICADOR">[1]Hoja2!$F$2:$F$4</definedName>
    <definedName name="Tipos">[2]TABLA!$G$2:$G$4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20" i="1" l="1"/>
  <c r="AL20" i="1" s="1"/>
  <c r="AE20" i="1"/>
  <c r="AG20" i="1" s="1"/>
  <c r="Z20" i="1"/>
  <c r="AB20" i="1" s="1"/>
  <c r="U20" i="1"/>
  <c r="W20" i="1" s="1"/>
  <c r="O20" i="1"/>
  <c r="AO20" i="1" s="1"/>
  <c r="AQ20" i="1" s="1"/>
  <c r="AJ19" i="1"/>
  <c r="AL19" i="1" s="1"/>
  <c r="AE19" i="1"/>
  <c r="AG19" i="1" s="1"/>
  <c r="Z19" i="1"/>
  <c r="AB19" i="1" s="1"/>
  <c r="U19" i="1"/>
  <c r="W19" i="1" s="1"/>
  <c r="O19" i="1"/>
  <c r="AO19" i="1" s="1"/>
  <c r="AQ19" i="1" s="1"/>
  <c r="AJ18" i="1"/>
  <c r="AL18" i="1" s="1"/>
  <c r="AL21" i="1" s="1"/>
  <c r="AE18" i="1"/>
  <c r="AG18" i="1" s="1"/>
  <c r="AG21" i="1" s="1"/>
  <c r="Z18" i="1"/>
  <c r="AB18" i="1" s="1"/>
  <c r="AB21" i="1" s="1"/>
  <c r="U18" i="1"/>
  <c r="W18" i="1" s="1"/>
  <c r="W21" i="1" s="1"/>
  <c r="O18" i="1"/>
  <c r="AO18" i="1" s="1"/>
  <c r="AQ18" i="1" s="1"/>
  <c r="AJ16" i="1"/>
  <c r="AJ15" i="1"/>
  <c r="AL15" i="1" s="1"/>
  <c r="AJ14" i="1"/>
  <c r="AL14" i="1" s="1"/>
  <c r="AJ13" i="1"/>
  <c r="AL13" i="1" s="1"/>
  <c r="AL16" i="1"/>
  <c r="AE16" i="1"/>
  <c r="AG16" i="1" s="1"/>
  <c r="AE15" i="1"/>
  <c r="AG15" i="1" s="1"/>
  <c r="AE14" i="1"/>
  <c r="AG14" i="1" s="1"/>
  <c r="AE13" i="1"/>
  <c r="AG13" i="1" s="1"/>
  <c r="W16" i="1"/>
  <c r="Z13" i="1"/>
  <c r="AB13" i="1" s="1"/>
  <c r="U16" i="1"/>
  <c r="U15" i="1"/>
  <c r="W15" i="1" s="1"/>
  <c r="U14" i="1"/>
  <c r="W14" i="1" s="1"/>
  <c r="U13" i="1"/>
  <c r="W13" i="1" s="1"/>
  <c r="AO14" i="1"/>
  <c r="AQ14" i="1" s="1"/>
  <c r="AO15" i="1"/>
  <c r="AQ15" i="1" s="1"/>
  <c r="AO16" i="1"/>
  <c r="AQ16" i="1" s="1"/>
  <c r="AO13" i="1"/>
  <c r="AQ13" i="1" s="1"/>
  <c r="Z16" i="1"/>
  <c r="AB16" i="1" s="1"/>
  <c r="Z15" i="1"/>
  <c r="AB15" i="1" s="1"/>
  <c r="Z14" i="1"/>
  <c r="AB14" i="1" s="1"/>
  <c r="AQ21" i="1" l="1"/>
  <c r="AQ17" i="1"/>
  <c r="AL17" i="1"/>
  <c r="AG17" i="1"/>
  <c r="AB17" i="1"/>
  <c r="AB22" i="1" s="1"/>
  <c r="W17" i="1"/>
  <c r="W22" i="1" s="1"/>
  <c r="AL22" i="1"/>
  <c r="AG22" i="1"/>
  <c r="AQ2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Camilo Bautista Beltran</author>
  </authors>
  <commentList>
    <comment ref="D12" authorId="0" shapeId="0" xr:uid="{DE3D65C4-7D6E-4DE5-90BB-22459891F0EA}">
      <text>
        <r>
          <rPr>
            <b/>
            <sz val="9"/>
            <color indexed="81"/>
            <rFont val="Tahoma"/>
            <family val="2"/>
          </rPr>
          <t>El contenido de la meta debe redactarse en forma de resultado, preferiblemente así: 
Verbo rector + magnitud + resultado + complemento</t>
        </r>
      </text>
    </comment>
    <comment ref="S12" authorId="0" shapeId="0" xr:uid="{2F0E26DF-E946-4615-BFBE-2278AC8995F4}">
      <text>
        <r>
          <rPr>
            <b/>
            <sz val="9"/>
            <color indexed="81"/>
            <rFont val="Tahoma"/>
            <family val="2"/>
          </rPr>
          <t>Corresponde al responsable de la ejecución de la meta. En casos excepcionales podrá corresponder al responsable del reporte</t>
        </r>
      </text>
    </comment>
  </commentList>
</comments>
</file>

<file path=xl/sharedStrings.xml><?xml version="1.0" encoding="utf-8"?>
<sst xmlns="http://schemas.openxmlformats.org/spreadsheetml/2006/main" count="185" uniqueCount="123">
  <si>
    <t>DEPENDENCIAS ASOCIADAS</t>
  </si>
  <si>
    <t>CONTROL DE CAMBIOS</t>
  </si>
  <si>
    <t>VERSIÓN</t>
  </si>
  <si>
    <t>FECHA</t>
  </si>
  <si>
    <t>DESCRIPCIÓN DE LA MODIFICACIÓN</t>
  </si>
  <si>
    <t xml:space="preserve">Publicación del plan de gestión aprobado. Caso HOLA: </t>
  </si>
  <si>
    <t>PLAN ESTRATÉGICO INSTITUCIONAL</t>
  </si>
  <si>
    <t>META</t>
  </si>
  <si>
    <t>INDICADOR</t>
  </si>
  <si>
    <t>RESULTADO</t>
  </si>
  <si>
    <t xml:space="preserve">SEGUIMIENTO PLANES DE GESTIÓN </t>
  </si>
  <si>
    <t xml:space="preserve">SEGUIMIENTO PLAN GESTIÓN PROCESOS </t>
  </si>
  <si>
    <t xml:space="preserve">I TRIMESTRE </t>
  </si>
  <si>
    <t xml:space="preserve">II TRIMESTRE </t>
  </si>
  <si>
    <t xml:space="preserve">III TRIMESTRE </t>
  </si>
  <si>
    <t xml:space="preserve">IV TRIMESTRE </t>
  </si>
  <si>
    <t>EVALUACIÓN FINAL PLAN DE GESTIÓN</t>
  </si>
  <si>
    <t>No OE</t>
  </si>
  <si>
    <t>OBJETIVO ESTRATÉGICO</t>
  </si>
  <si>
    <t>No. Meta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</si>
  <si>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</si>
  <si>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</si>
  <si>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</si>
  <si>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</si>
  <si>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</si>
  <si>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</si>
  <si>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</si>
  <si>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</si>
  <si>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</si>
  <si>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</si>
  <si>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</si>
  <si>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</si>
  <si>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</si>
  <si>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</si>
  <si>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</si>
  <si>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 DE LA META</t>
  </si>
  <si>
    <t>MÉTODO DE VERIFICACIÓN PARA EL SEGUIMIENTO</t>
  </si>
  <si>
    <t>PROGRAMADO</t>
  </si>
  <si>
    <t>EJECUTADO</t>
  </si>
  <si>
    <t>RESULTADO DE LA MEDICIÓN</t>
  </si>
  <si>
    <t>ANÁLISIS DE AVANCE</t>
  </si>
  <si>
    <t>MEDIO DE VERIFICACIÓN</t>
  </si>
  <si>
    <t>ANÁLISIS DE RESULTADO</t>
  </si>
  <si>
    <t>Total metas procesos (80%)</t>
  </si>
  <si>
    <t>Total metas transversales (20%)</t>
  </si>
  <si>
    <t xml:space="preserve">Total plan de gestión </t>
  </si>
  <si>
    <t>Objetivo Estrategico</t>
  </si>
  <si>
    <t>Fomentar la gestión del conocimiento y la innovación para agilizar la comunicación con el ciudadano, la prestación de trámites y servicios, y garantizar la toma de decisiones con base en evidencia.</t>
  </si>
  <si>
    <t>Rutinaria</t>
  </si>
  <si>
    <t>Suma</t>
  </si>
  <si>
    <t>Eficacia</t>
  </si>
  <si>
    <t>Promover una ciudadanía activa y responsable, propiciando espacios de participación, formación y diálogo con mayor inteligencia colectiva y conciencia común, donde las nuevas ciudadanías se sientan vinculadas e identificadas con el Gobierno Distrital.</t>
  </si>
  <si>
    <t>Retadora (Mejora)</t>
  </si>
  <si>
    <t>Creciente</t>
  </si>
  <si>
    <t>Eficiencia</t>
  </si>
  <si>
    <t>Implementar estrategias de Gobierno Abierto y transparencia, haciendo uso de herramientas de las TIC para su divulgación, como parte del fortalecimiento de la relación entre la ciudadanía y el gobierno.</t>
  </si>
  <si>
    <t>Gestión</t>
  </si>
  <si>
    <t>Decreciente</t>
  </si>
  <si>
    <t>Efectividad</t>
  </si>
  <si>
    <t>Realizar acciones enfocadas al fortalecimiento de la gobernabilidad democrática local.</t>
  </si>
  <si>
    <t>Sostenibilidad del sistema de gestión</t>
  </si>
  <si>
    <t>Constante</t>
  </si>
  <si>
    <t>Brindar atención oportuna y de calidad a los diferentes sectores poblacionales, generando relaciones de confianza y respeto por la diferencia.</t>
  </si>
  <si>
    <t>Fortalecer las relaciones de confianza con las corporaciones político-administrativas de elección popular y con la región, facilitando la aprobación de iniciativas que permitan atender las demandas ciudadanas.</t>
  </si>
  <si>
    <t>Fortalecer la gestión institucional aumentando las capacidades de la entidad para la planeación, seguimiento y ejecución de sus metas y recursos, y la gestión del talento humano.</t>
  </si>
  <si>
    <t>Sustanciar el 100% de los actos administrativos de segunda instancia en materia disciplinaria que sean competencia del Secretario (a) Distrital de Gobierno</t>
  </si>
  <si>
    <t>Representar el 100% de los procesos judiciales, extrajudiciales y actuaciones administrativas debidamente notificadas a la Dirección Jurídica de conformidad con las facultades y en los términos establecidos en la normatividad vigente.</t>
  </si>
  <si>
    <t>EFICACIA</t>
  </si>
  <si>
    <t xml:space="preserve">1.Aplicativo de Gestión Documental.
2. Informe Actos Administrativos de Segunda Instancia en Materia Disciplinaria Sustanciados </t>
  </si>
  <si>
    <t>1.Informes de gestión trimestrales que remiten los abogados.
2.SIPROJ. 
3. Rama Judicial (En los que aplica).
4.Aplicativo de Gestión Documental
5. Outlook</t>
  </si>
  <si>
    <t>1: Tabla de Excel 
2. SIPROJ
3. Aplicativo de Gestión Documental 
4. Outlook</t>
  </si>
  <si>
    <t xml:space="preserve">
1. Aplicativo de Gestión Documental. 
2. Outlook
</t>
  </si>
  <si>
    <t xml:space="preserve">1.Aplicativo de Gestión Documental
</t>
  </si>
  <si>
    <t>1.Informes de gestión trimestrales que remiten los abogados.
2.SIPROJ. 
3. Rama Judicial (En los que aplica).
4. Aplicativo de Gestión Documental
5. Outlook</t>
  </si>
  <si>
    <t xml:space="preserve">1. Matriz de seguimiento tutelas
2. Tutelas cuadro de reparto
</t>
  </si>
  <si>
    <t>1.Aplicativo de Gestión Documental
2.Página web de la SDG</t>
  </si>
  <si>
    <t>DIRECCIÓN JURÍDICA</t>
  </si>
  <si>
    <t>VIGENCIA DE LA PLANEACIÓN 2022</t>
  </si>
  <si>
    <t>Tramitar el 100% de las tutelas remitidas a la Dirección Jurídica, notificadas o recibidas a través del AGD en los términos establecidos por el juzgado de origen.</t>
  </si>
  <si>
    <t>Porcentaje  de actos administrativos de segunda instancia en materia disciplinaria sustanciados</t>
  </si>
  <si>
    <t>(# total de actos administrativos de segunda instancia en materia disciplinaria de la Dirección  Jurídica sustanciados) / ( # total de actos administrativos de segunda instancia en materia disciplinaria requeridos para sustanciación)*100</t>
  </si>
  <si>
    <t xml:space="preserve">Porcentaje de Actos administrativos de segunda instancia en materia disciplinaria sustanciados </t>
  </si>
  <si>
    <t>Soportes, evidencias y respaldo de trazabilidad</t>
  </si>
  <si>
    <t xml:space="preserve">Dirección Jurídica
</t>
  </si>
  <si>
    <t>Porcentaje de procesos, diligencias y solicitudes de representación judicial y extrajudicial  atendidas</t>
  </si>
  <si>
    <t>(# Total de procesos atendidos) / ( # de procesos  judiciales, extrajudiciales y administrativos debidamente notificados) * 100</t>
  </si>
  <si>
    <t>Porcentaje de procesos y actuaciones  atendidos</t>
  </si>
  <si>
    <t xml:space="preserve">Dirección Jurídica - Grupo funcional de   Representación Judicial y extrajudicial. </t>
  </si>
  <si>
    <t xml:space="preserve">Porcentaje de tutelas tramitadas en los términos otorgados. </t>
  </si>
  <si>
    <t>(Total de tutelas tramitadas en los términos establecidos por el juzgado)  / (Total de tutelas notificadas o recibidas por la Dirección jurídica) * 100</t>
  </si>
  <si>
    <t>Porcentaje de tutelas tramitadas en los términos establecidos por el juzgado</t>
  </si>
  <si>
    <t xml:space="preserve">
Dirección Jurídica - Grupo funcional de   Representación Judicial y extrajudicial ( Tutelas)</t>
  </si>
  <si>
    <t>Tramitar 100% de solicitudes, como conceptos, derechos de petición y viabilidades jurídicas, solicitados a la Dirección Jurídica que sean competencia del Secretario (a) Distrital de Gobierno</t>
  </si>
  <si>
    <t xml:space="preserve">Porcentaje de respuesta  solicitudes, como conceptos, derechos de petición y viabilidades jurídicas, en los términos establecidos. </t>
  </si>
  <si>
    <t>(Total de  solicitudes, como conceptos, derechos de petición y viabilidades jurídicas con respuesta de fondo en los términos establecidos por la Ley 1755 de 2015/ Total de  solicitudes, como conceptos, derechos de petición y viabilidades jurídicas recibidas que sean de competencia de la Dirección  Jurídica)*100</t>
  </si>
  <si>
    <t>Porcentaje de derechos de petición atendidos  en los términos establecidos por la ley 1755 de 2015 con respuesta de fondo</t>
  </si>
  <si>
    <t>Dirección Jurídica - Grupo funcional (Conceptos)</t>
  </si>
  <si>
    <r>
      <rPr>
        <b/>
        <sz val="14"/>
        <color theme="1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GESTION JURÍDICA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</si>
  <si>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PLE-PIN-F017
</t>
    </r>
    <r>
      <rPr>
        <b/>
        <sz val="11"/>
        <color theme="1"/>
        <rFont val="Calibri Light"/>
        <family val="2"/>
        <scheme val="major"/>
      </rPr>
      <t>Versión: 5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>Vigencia desde: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>Caso HOLA: xxx</t>
    </r>
  </si>
  <si>
    <t>T1</t>
  </si>
  <si>
    <t>Obtener una calificación semestral del 80% en la medición de desempeño ambiental, de acuerdo a los parámetros establecidos en la herramienta construida por la OAP</t>
  </si>
  <si>
    <t>Criteros ambientales</t>
  </si>
  <si>
    <t>Número de criterios ambientales cumplidos / Total de criterios ambientales establecidos * 100</t>
  </si>
  <si>
    <t>Porcentaje de buenas prácticas ambientales implementadas</t>
  </si>
  <si>
    <t>No programada</t>
  </si>
  <si>
    <t>Herramienta Oficina Asesora de Planeación</t>
  </si>
  <si>
    <t>Aplicación de la meta: dependencias del proceso.
Reporte de la meta: Oficina Asesora de Planeación</t>
  </si>
  <si>
    <t>Listas de chequeo al cumplimiento de criterios ambientales remitidos por la OAP</t>
  </si>
  <si>
    <t>T2</t>
  </si>
  <si>
    <t>Actualizar el 100% los documentos del proceso conforme al plan de trabajo definido.</t>
  </si>
  <si>
    <t>Actualización documental</t>
  </si>
  <si>
    <t>Número de documentos actualizados del proceso / Número de documentos programados a actualizar en el plan de trabajo *100</t>
  </si>
  <si>
    <t xml:space="preserve">Documentos con actualización en el LMD </t>
  </si>
  <si>
    <t xml:space="preserve">Casos Hola de actualización generados
Listado Maestro de Documentos 
Matiz </t>
  </si>
  <si>
    <t>MATIZ publicacion del Procedimiento formalizado en el MIPG</t>
  </si>
  <si>
    <t>T3</t>
  </si>
  <si>
    <t>Participar del 100% de las capacitaciones que se realicen en gestión de riesgos, planes de mejora, y sistema de gestión institucional</t>
  </si>
  <si>
    <t>Partipación en capacitaciones</t>
  </si>
  <si>
    <t>Número de capacitaciones en las que se participó/ Número de capacitaciones convocadas *100</t>
  </si>
  <si>
    <t>Capacitaciones realizadas</t>
  </si>
  <si>
    <t>Registros de participación</t>
  </si>
  <si>
    <t>Listado de asistencia
Video de la reunión
Presentación</t>
  </si>
  <si>
    <t>Carpeta compartida de registros de asistencia  - OAP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</si>
</sst>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sz val="9"/>
      <color rgb="FF323130"/>
      <name val="Segoe UI"/>
      <family val="2"/>
    </font>
    <font>
      <b/>
      <sz val="9"/>
      <color indexed="81"/>
      <name val="Tahoma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3" fillId="0" borderId="0"/>
  </cellStyleXfs>
  <cellXfs count="90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5" fillId="0" borderId="1" xfId="0" applyFont="1" applyBorder="1" applyAlignment="1">
      <alignment horizontal="left" vertical="top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9" fontId="7" fillId="3" borderId="1" xfId="1" applyFont="1" applyFill="1" applyBorder="1" applyAlignment="1">
      <alignment wrapText="1"/>
    </xf>
    <xf numFmtId="9" fontId="7" fillId="3" borderId="1" xfId="1" applyFont="1" applyFill="1" applyBorder="1" applyAlignment="1">
      <alignment horizontal="right" wrapText="1"/>
    </xf>
    <xf numFmtId="0" fontId="5" fillId="0" borderId="1" xfId="0" applyFont="1" applyBorder="1" applyAlignment="1">
      <alignment horizontal="right" vertical="top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center" vertical="center" wrapText="1"/>
    </xf>
    <xf numFmtId="0" fontId="11" fillId="0" borderId="0" xfId="0" applyFont="1"/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wrapText="1"/>
    </xf>
    <xf numFmtId="9" fontId="9" fillId="2" borderId="1" xfId="0" applyNumberFormat="1" applyFont="1" applyFill="1" applyBorder="1" applyAlignment="1">
      <alignment wrapText="1"/>
    </xf>
    <xf numFmtId="0" fontId="2" fillId="3" borderId="1" xfId="0" applyFont="1" applyFill="1" applyBorder="1" applyAlignment="1">
      <alignment horizont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9" fontId="3" fillId="0" borderId="1" xfId="1" applyFont="1" applyBorder="1" applyAlignment="1">
      <alignment horizontal="right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9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1" fontId="3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9" fontId="3" fillId="0" borderId="1" xfId="1" applyFont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justify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  <protection hidden="1"/>
    </xf>
    <xf numFmtId="0" fontId="5" fillId="0" borderId="13" xfId="0" applyFont="1" applyBorder="1" applyAlignment="1" applyProtection="1">
      <alignment horizontal="left" vertical="center" wrapText="1"/>
      <protection hidden="1"/>
    </xf>
    <xf numFmtId="0" fontId="5" fillId="9" borderId="13" xfId="0" applyFont="1" applyFill="1" applyBorder="1" applyAlignment="1" applyProtection="1">
      <alignment horizontal="left" vertical="center" wrapText="1"/>
      <protection hidden="1"/>
    </xf>
    <xf numFmtId="9" fontId="5" fillId="9" borderId="1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left" vertical="center" wrapText="1"/>
      <protection hidden="1"/>
    </xf>
    <xf numFmtId="0" fontId="5" fillId="0" borderId="12" xfId="0" applyFont="1" applyBorder="1" applyAlignment="1" applyProtection="1">
      <alignment horizontal="left" vertical="center" wrapText="1"/>
      <protection hidden="1"/>
    </xf>
    <xf numFmtId="1" fontId="5" fillId="0" borderId="1" xfId="0" applyNumberFormat="1" applyFont="1" applyBorder="1" applyAlignment="1">
      <alignment horizontal="right" vertical="top" wrapText="1"/>
    </xf>
    <xf numFmtId="9" fontId="5" fillId="0" borderId="1" xfId="1" applyFont="1" applyBorder="1" applyAlignment="1">
      <alignment horizontal="center" vertical="top" wrapText="1"/>
    </xf>
    <xf numFmtId="9" fontId="5" fillId="0" borderId="1" xfId="1" applyFont="1" applyBorder="1" applyAlignment="1">
      <alignment horizontal="right" vertical="top" wrapText="1"/>
    </xf>
    <xf numFmtId="0" fontId="5" fillId="0" borderId="0" xfId="0" applyFont="1" applyAlignment="1">
      <alignment wrapText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9" borderId="1" xfId="0" applyFont="1" applyFill="1" applyBorder="1" applyAlignment="1" applyProtection="1">
      <alignment horizontal="left" vertical="center" wrapText="1"/>
      <protection hidden="1"/>
    </xf>
    <xf numFmtId="9" fontId="5" fillId="9" borderId="1" xfId="1" applyFont="1" applyFill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left" vertical="center" wrapText="1"/>
      <protection hidden="1"/>
    </xf>
  </cellXfs>
  <cellStyles count="3">
    <cellStyle name="Normal" xfId="0" builtinId="0"/>
    <cellStyle name="Normal 2" xfId="2" xr:uid="{1DD588C5-645B-466E-8F2B-05C0F9A9B7A7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149678</xdr:colOff>
      <xdr:row>0</xdr:row>
      <xdr:rowOff>87086</xdr:rowOff>
    </xdr:from>
    <xdr:to>
      <xdr:col>1</xdr:col>
      <xdr:colOff>1972664</xdr:colOff>
      <xdr:row>0</xdr:row>
      <xdr:rowOff>810986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678" y="87086"/>
          <a:ext cx="2272022" cy="723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eraldyn.tautiva\Downloads\ple-pin-f017_1%20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biernobogota.sharepoint.com/Users/hernan.cervera/Downloads/Copia%20de%20Matriz%20SUIT-%20DA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GESTION POR PROCESO"/>
      <sheetName val="Hoja2"/>
    </sheetNames>
    <sheetDataSet>
      <sheetData sheetId="0"/>
      <sheetData sheetId="1">
        <row r="2">
          <cell r="D2" t="str">
            <v>SUMA</v>
          </cell>
          <cell r="F2" t="str">
            <v>EFICIENCIA</v>
          </cell>
        </row>
        <row r="3">
          <cell r="F3" t="str">
            <v>EFICACIA</v>
          </cell>
        </row>
        <row r="4">
          <cell r="F4" t="str">
            <v>EFECTIVIDAD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"/>
      <sheetName val="ESTRATEGIAS DE RACIONALIZACION"/>
      <sheetName val="CADENA DE TRÁMITES"/>
      <sheetName val="TABLA"/>
      <sheetName val="Tablas instituciones"/>
      <sheetName val="Hoja1"/>
    </sheetNames>
    <sheetDataSet>
      <sheetData sheetId="0"/>
      <sheetData sheetId="1"/>
      <sheetData sheetId="2"/>
      <sheetData sheetId="3">
        <row r="2">
          <cell r="G2" t="str">
            <v>Normativas</v>
          </cell>
        </row>
        <row r="3">
          <cell r="G3" t="str">
            <v>Administrativas</v>
          </cell>
        </row>
        <row r="4">
          <cell r="G4" t="str">
            <v>Tecnologicas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757A3-C994-41E5-9502-5424A4810E09}">
  <dimension ref="A1:AR22"/>
  <sheetViews>
    <sheetView tabSelected="1" zoomScale="85" zoomScaleNormal="85" workbookViewId="0">
      <selection sqref="A1:J1"/>
    </sheetView>
  </sheetViews>
  <sheetFormatPr baseColWidth="10" defaultColWidth="10.85546875" defaultRowHeight="15" x14ac:dyDescent="0.25"/>
  <cols>
    <col min="1" max="1" width="7" style="1" customWidth="1"/>
    <col min="2" max="2" width="35.28515625" style="1" customWidth="1"/>
    <col min="3" max="3" width="8" style="1" customWidth="1"/>
    <col min="4" max="4" width="44.28515625" style="1" bestFit="1" customWidth="1"/>
    <col min="5" max="5" width="10.85546875" style="1" customWidth="1"/>
    <col min="6" max="6" width="26.7109375" style="1" customWidth="1"/>
    <col min="7" max="7" width="23.5703125" style="1" customWidth="1"/>
    <col min="8" max="8" width="8.140625" style="1" customWidth="1"/>
    <col min="9" max="9" width="18.42578125" style="1" customWidth="1"/>
    <col min="10" max="10" width="15.85546875" style="1" customWidth="1"/>
    <col min="11" max="14" width="7.28515625" style="1" customWidth="1"/>
    <col min="15" max="15" width="20.85546875" style="1" customWidth="1"/>
    <col min="16" max="18" width="17.85546875" style="1" customWidth="1"/>
    <col min="19" max="19" width="22.85546875" style="1" customWidth="1"/>
    <col min="20" max="20" width="17.85546875" style="1" customWidth="1"/>
    <col min="21" max="21" width="19.85546875" style="1" customWidth="1"/>
    <col min="22" max="23" width="16.5703125" style="1" customWidth="1"/>
    <col min="24" max="24" width="31.28515625" style="1" customWidth="1"/>
    <col min="25" max="28" width="16.5703125" style="1" customWidth="1"/>
    <col min="29" max="29" width="39.28515625" style="1" customWidth="1"/>
    <col min="30" max="30" width="22.85546875" style="1" customWidth="1"/>
    <col min="31" max="31" width="21.28515625" style="1" customWidth="1"/>
    <col min="32" max="33" width="16.5703125" style="1" customWidth="1"/>
    <col min="34" max="34" width="40.42578125" style="1" customWidth="1"/>
    <col min="35" max="35" width="21.42578125" style="1" customWidth="1"/>
    <col min="36" max="36" width="18.85546875" style="1" customWidth="1"/>
    <col min="37" max="38" width="16.5703125" style="1" customWidth="1"/>
    <col min="39" max="39" width="29.28515625" style="1" customWidth="1"/>
    <col min="40" max="40" width="21" style="1" customWidth="1"/>
    <col min="41" max="41" width="19.5703125" style="1" customWidth="1"/>
    <col min="42" max="42" width="16.5703125" style="1" customWidth="1"/>
    <col min="43" max="43" width="21.5703125" style="1" customWidth="1"/>
    <col min="44" max="44" width="40.7109375" style="1" customWidth="1"/>
    <col min="45" max="16384" width="10.85546875" style="1"/>
  </cols>
  <sheetData>
    <row r="1" spans="1:44" ht="70.5" customHeight="1" x14ac:dyDescent="0.25">
      <c r="A1" s="55" t="s">
        <v>97</v>
      </c>
      <c r="B1" s="56"/>
      <c r="C1" s="56"/>
      <c r="D1" s="56"/>
      <c r="E1" s="56"/>
      <c r="F1" s="56"/>
      <c r="G1" s="56"/>
      <c r="H1" s="56"/>
      <c r="I1" s="56"/>
      <c r="J1" s="56"/>
      <c r="K1" s="57" t="s">
        <v>98</v>
      </c>
      <c r="L1" s="57"/>
      <c r="M1" s="57"/>
      <c r="N1" s="57"/>
      <c r="O1" s="57"/>
    </row>
    <row r="2" spans="1:44" s="8" customFormat="1" ht="23.45" customHeight="1" x14ac:dyDescent="0.25">
      <c r="A2" s="65" t="s">
        <v>77</v>
      </c>
      <c r="B2" s="66"/>
      <c r="C2" s="66"/>
      <c r="D2" s="66"/>
      <c r="E2" s="66"/>
      <c r="F2" s="66"/>
      <c r="G2" s="66"/>
      <c r="H2" s="66"/>
      <c r="I2" s="66"/>
      <c r="J2" s="66"/>
      <c r="K2" s="47"/>
      <c r="L2" s="47"/>
      <c r="M2" s="47"/>
      <c r="N2" s="47"/>
      <c r="O2" s="47"/>
    </row>
    <row r="3" spans="1:44" x14ac:dyDescent="0.25">
      <c r="D3" s="25"/>
    </row>
    <row r="4" spans="1:44" ht="29.1" customHeight="1" x14ac:dyDescent="0.25">
      <c r="A4" s="48" t="s">
        <v>0</v>
      </c>
      <c r="B4" s="49"/>
      <c r="C4" s="50"/>
      <c r="D4" s="58" t="s">
        <v>76</v>
      </c>
      <c r="E4" s="54" t="s">
        <v>1</v>
      </c>
      <c r="F4" s="54"/>
      <c r="G4" s="54"/>
      <c r="H4" s="54"/>
      <c r="I4" s="54"/>
      <c r="J4" s="54"/>
    </row>
    <row r="5" spans="1:44" x14ac:dyDescent="0.25">
      <c r="A5" s="62"/>
      <c r="B5" s="63"/>
      <c r="C5" s="64"/>
      <c r="D5" s="59"/>
      <c r="E5" s="32" t="s">
        <v>2</v>
      </c>
      <c r="F5" s="32" t="s">
        <v>3</v>
      </c>
      <c r="G5" s="71" t="s">
        <v>4</v>
      </c>
      <c r="H5" s="71"/>
      <c r="I5" s="71"/>
      <c r="J5" s="71"/>
    </row>
    <row r="6" spans="1:44" x14ac:dyDescent="0.25">
      <c r="A6" s="62"/>
      <c r="B6" s="63"/>
      <c r="C6" s="64"/>
      <c r="D6" s="59"/>
      <c r="E6" s="29">
        <v>1</v>
      </c>
      <c r="F6" s="29"/>
      <c r="G6" s="72" t="s">
        <v>5</v>
      </c>
      <c r="H6" s="72"/>
      <c r="I6" s="72"/>
      <c r="J6" s="72"/>
    </row>
    <row r="7" spans="1:44" x14ac:dyDescent="0.25">
      <c r="A7" s="62"/>
      <c r="B7" s="63"/>
      <c r="C7" s="64"/>
      <c r="D7" s="59"/>
      <c r="E7" s="29"/>
      <c r="F7" s="29"/>
      <c r="G7" s="72"/>
      <c r="H7" s="72"/>
      <c r="I7" s="72"/>
      <c r="J7" s="72"/>
    </row>
    <row r="8" spans="1:44" x14ac:dyDescent="0.25">
      <c r="A8" s="51"/>
      <c r="B8" s="52"/>
      <c r="C8" s="53"/>
      <c r="D8" s="60"/>
      <c r="E8" s="29"/>
      <c r="F8" s="29"/>
      <c r="G8" s="72"/>
      <c r="H8" s="72"/>
      <c r="I8" s="72"/>
      <c r="J8" s="72"/>
    </row>
    <row r="10" spans="1:44" s="8" customFormat="1" ht="22.5" customHeight="1" x14ac:dyDescent="0.25">
      <c r="A10" s="54" t="s">
        <v>6</v>
      </c>
      <c r="B10" s="54"/>
      <c r="C10" s="48" t="s">
        <v>7</v>
      </c>
      <c r="D10" s="49"/>
      <c r="E10" s="50"/>
      <c r="F10" s="61" t="s">
        <v>8</v>
      </c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48" t="s">
        <v>9</v>
      </c>
      <c r="R10" s="49"/>
      <c r="S10" s="49"/>
      <c r="T10" s="50"/>
      <c r="U10" s="70" t="s">
        <v>10</v>
      </c>
      <c r="V10" s="70"/>
      <c r="W10" s="70"/>
      <c r="X10" s="70"/>
      <c r="Y10" s="70"/>
      <c r="Z10" s="73" t="s">
        <v>10</v>
      </c>
      <c r="AA10" s="73"/>
      <c r="AB10" s="73"/>
      <c r="AC10" s="73"/>
      <c r="AD10" s="73"/>
      <c r="AE10" s="74" t="s">
        <v>10</v>
      </c>
      <c r="AF10" s="74"/>
      <c r="AG10" s="74"/>
      <c r="AH10" s="74"/>
      <c r="AI10" s="74"/>
      <c r="AJ10" s="75" t="s">
        <v>10</v>
      </c>
      <c r="AK10" s="75"/>
      <c r="AL10" s="75"/>
      <c r="AM10" s="75"/>
      <c r="AN10" s="75"/>
      <c r="AO10" s="67" t="s">
        <v>11</v>
      </c>
      <c r="AP10" s="68"/>
      <c r="AQ10" s="68"/>
      <c r="AR10" s="69"/>
    </row>
    <row r="11" spans="1:44" ht="14.45" customHeight="1" x14ac:dyDescent="0.25">
      <c r="A11" s="54"/>
      <c r="B11" s="54"/>
      <c r="C11" s="51"/>
      <c r="D11" s="52"/>
      <c r="E11" s="53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51"/>
      <c r="R11" s="52"/>
      <c r="S11" s="52"/>
      <c r="T11" s="53"/>
      <c r="U11" s="70" t="s">
        <v>12</v>
      </c>
      <c r="V11" s="70"/>
      <c r="W11" s="70"/>
      <c r="X11" s="70"/>
      <c r="Y11" s="70"/>
      <c r="Z11" s="73" t="s">
        <v>13</v>
      </c>
      <c r="AA11" s="73"/>
      <c r="AB11" s="73"/>
      <c r="AC11" s="73"/>
      <c r="AD11" s="73"/>
      <c r="AE11" s="74" t="s">
        <v>14</v>
      </c>
      <c r="AF11" s="74"/>
      <c r="AG11" s="74"/>
      <c r="AH11" s="74"/>
      <c r="AI11" s="74"/>
      <c r="AJ11" s="75" t="s">
        <v>15</v>
      </c>
      <c r="AK11" s="75"/>
      <c r="AL11" s="75"/>
      <c r="AM11" s="75"/>
      <c r="AN11" s="75"/>
      <c r="AO11" s="67" t="s">
        <v>16</v>
      </c>
      <c r="AP11" s="68"/>
      <c r="AQ11" s="68"/>
      <c r="AR11" s="69"/>
    </row>
    <row r="12" spans="1:44" ht="60" x14ac:dyDescent="0.25">
      <c r="A12" s="2" t="s">
        <v>17</v>
      </c>
      <c r="B12" s="2" t="s">
        <v>18</v>
      </c>
      <c r="C12" s="2" t="s">
        <v>19</v>
      </c>
      <c r="D12" s="2" t="s">
        <v>20</v>
      </c>
      <c r="E12" s="2" t="s">
        <v>21</v>
      </c>
      <c r="F12" s="24" t="s">
        <v>22</v>
      </c>
      <c r="G12" s="24" t="s">
        <v>23</v>
      </c>
      <c r="H12" s="24" t="s">
        <v>24</v>
      </c>
      <c r="I12" s="24" t="s">
        <v>25</v>
      </c>
      <c r="J12" s="24" t="s">
        <v>26</v>
      </c>
      <c r="K12" s="24" t="s">
        <v>27</v>
      </c>
      <c r="L12" s="24" t="s">
        <v>28</v>
      </c>
      <c r="M12" s="24" t="s">
        <v>29</v>
      </c>
      <c r="N12" s="24" t="s">
        <v>30</v>
      </c>
      <c r="O12" s="24" t="s">
        <v>31</v>
      </c>
      <c r="P12" s="24" t="s">
        <v>32</v>
      </c>
      <c r="Q12" s="2" t="s">
        <v>33</v>
      </c>
      <c r="R12" s="2" t="s">
        <v>34</v>
      </c>
      <c r="S12" s="2" t="s">
        <v>35</v>
      </c>
      <c r="T12" s="2" t="s">
        <v>36</v>
      </c>
      <c r="U12" s="3" t="s">
        <v>37</v>
      </c>
      <c r="V12" s="3" t="s">
        <v>38</v>
      </c>
      <c r="W12" s="3" t="s">
        <v>39</v>
      </c>
      <c r="X12" s="3" t="s">
        <v>40</v>
      </c>
      <c r="Y12" s="3" t="s">
        <v>41</v>
      </c>
      <c r="Z12" s="4" t="s">
        <v>37</v>
      </c>
      <c r="AA12" s="4" t="s">
        <v>38</v>
      </c>
      <c r="AB12" s="4" t="s">
        <v>39</v>
      </c>
      <c r="AC12" s="4" t="s">
        <v>40</v>
      </c>
      <c r="AD12" s="4" t="s">
        <v>41</v>
      </c>
      <c r="AE12" s="5" t="s">
        <v>37</v>
      </c>
      <c r="AF12" s="5" t="s">
        <v>38</v>
      </c>
      <c r="AG12" s="5" t="s">
        <v>39</v>
      </c>
      <c r="AH12" s="5" t="s">
        <v>40</v>
      </c>
      <c r="AI12" s="5" t="s">
        <v>41</v>
      </c>
      <c r="AJ12" s="6" t="s">
        <v>37</v>
      </c>
      <c r="AK12" s="6" t="s">
        <v>38</v>
      </c>
      <c r="AL12" s="6" t="s">
        <v>39</v>
      </c>
      <c r="AM12" s="6" t="s">
        <v>40</v>
      </c>
      <c r="AN12" s="6" t="s">
        <v>41</v>
      </c>
      <c r="AO12" s="7" t="s">
        <v>37</v>
      </c>
      <c r="AP12" s="7" t="s">
        <v>38</v>
      </c>
      <c r="AQ12" s="7" t="s">
        <v>39</v>
      </c>
      <c r="AR12" s="7" t="s">
        <v>42</v>
      </c>
    </row>
    <row r="13" spans="1:44" s="46" customFormat="1" ht="165" x14ac:dyDescent="0.25">
      <c r="A13" s="35">
        <v>7</v>
      </c>
      <c r="B13" s="36" t="s">
        <v>64</v>
      </c>
      <c r="C13" s="37">
        <v>1</v>
      </c>
      <c r="D13" s="34" t="s">
        <v>65</v>
      </c>
      <c r="E13" s="36" t="s">
        <v>56</v>
      </c>
      <c r="F13" s="34" t="s">
        <v>79</v>
      </c>
      <c r="G13" s="34" t="s">
        <v>80</v>
      </c>
      <c r="H13" s="33">
        <v>1</v>
      </c>
      <c r="I13" s="36" t="s">
        <v>61</v>
      </c>
      <c r="J13" s="34" t="s">
        <v>81</v>
      </c>
      <c r="K13" s="33">
        <v>1</v>
      </c>
      <c r="L13" s="33">
        <v>1</v>
      </c>
      <c r="M13" s="33">
        <v>1</v>
      </c>
      <c r="N13" s="33">
        <v>1</v>
      </c>
      <c r="O13" s="38">
        <v>1</v>
      </c>
      <c r="P13" s="34" t="s">
        <v>67</v>
      </c>
      <c r="Q13" s="36" t="s">
        <v>82</v>
      </c>
      <c r="R13" s="34" t="s">
        <v>68</v>
      </c>
      <c r="S13" s="34" t="s">
        <v>83</v>
      </c>
      <c r="T13" s="34" t="s">
        <v>72</v>
      </c>
      <c r="U13" s="39">
        <f>K13</f>
        <v>1</v>
      </c>
      <c r="V13" s="40"/>
      <c r="W13" s="41">
        <f>IF(V13/U13&gt;100%,100%,V13/U13)</f>
        <v>0</v>
      </c>
      <c r="X13" s="42"/>
      <c r="Y13" s="42"/>
      <c r="Z13" s="43">
        <f>L13</f>
        <v>1</v>
      </c>
      <c r="AA13" s="44"/>
      <c r="AB13" s="45">
        <f>IF(AA13/Z13&gt;100%,100%,AA13/Z13)</f>
        <v>0</v>
      </c>
      <c r="AC13" s="42"/>
      <c r="AD13" s="42"/>
      <c r="AE13" s="43">
        <f>M13</f>
        <v>1</v>
      </c>
      <c r="AF13" s="44"/>
      <c r="AG13" s="45">
        <f>IF(AF13/AE13&gt;100%,100%,AF13/AE13)</f>
        <v>0</v>
      </c>
      <c r="AH13" s="42"/>
      <c r="AI13" s="42"/>
      <c r="AJ13" s="43">
        <f>N13</f>
        <v>1</v>
      </c>
      <c r="AK13" s="44"/>
      <c r="AL13" s="45">
        <f>IF(AK13/AJ13&gt;100%,100%,AK13/AJ13)</f>
        <v>0</v>
      </c>
      <c r="AM13" s="42"/>
      <c r="AN13" s="42"/>
      <c r="AO13" s="43">
        <f>O13</f>
        <v>1</v>
      </c>
      <c r="AP13" s="44"/>
      <c r="AQ13" s="45">
        <f>IF(AP13/AO13&gt;100%,100%,AP13/AO13)</f>
        <v>0</v>
      </c>
      <c r="AR13" s="42"/>
    </row>
    <row r="14" spans="1:44" s="46" customFormat="1" ht="180" x14ac:dyDescent="0.25">
      <c r="A14" s="35">
        <v>7</v>
      </c>
      <c r="B14" s="36" t="s">
        <v>64</v>
      </c>
      <c r="C14" s="37">
        <v>2</v>
      </c>
      <c r="D14" s="34" t="s">
        <v>66</v>
      </c>
      <c r="E14" s="36" t="s">
        <v>56</v>
      </c>
      <c r="F14" s="34" t="s">
        <v>84</v>
      </c>
      <c r="G14" s="34" t="s">
        <v>85</v>
      </c>
      <c r="H14" s="33">
        <v>1</v>
      </c>
      <c r="I14" s="36" t="s">
        <v>61</v>
      </c>
      <c r="J14" s="34" t="s">
        <v>86</v>
      </c>
      <c r="K14" s="33">
        <v>1</v>
      </c>
      <c r="L14" s="33">
        <v>1</v>
      </c>
      <c r="M14" s="33">
        <v>1</v>
      </c>
      <c r="N14" s="33">
        <v>1</v>
      </c>
      <c r="O14" s="38">
        <v>1</v>
      </c>
      <c r="P14" s="34" t="s">
        <v>67</v>
      </c>
      <c r="Q14" s="36" t="s">
        <v>82</v>
      </c>
      <c r="R14" s="34" t="s">
        <v>69</v>
      </c>
      <c r="S14" s="34" t="s">
        <v>87</v>
      </c>
      <c r="T14" s="34" t="s">
        <v>73</v>
      </c>
      <c r="U14" s="39">
        <f t="shared" ref="U14:U16" si="0">K14</f>
        <v>1</v>
      </c>
      <c r="V14" s="40"/>
      <c r="W14" s="41">
        <f t="shared" ref="W14:W16" si="1">IF(V14/U14&gt;100%,100%,V14/U14)</f>
        <v>0</v>
      </c>
      <c r="X14" s="42"/>
      <c r="Y14" s="42"/>
      <c r="Z14" s="43">
        <f t="shared" ref="Z14:Z16" si="2">L14</f>
        <v>1</v>
      </c>
      <c r="AA14" s="44"/>
      <c r="AB14" s="45">
        <f t="shared" ref="AB14:AB16" si="3">IF(AA14/Z14&gt;100%,100%,AA14/Z14)</f>
        <v>0</v>
      </c>
      <c r="AC14" s="42"/>
      <c r="AD14" s="42"/>
      <c r="AE14" s="43">
        <f t="shared" ref="AE14:AE16" si="4">M14</f>
        <v>1</v>
      </c>
      <c r="AF14" s="44"/>
      <c r="AG14" s="45">
        <f t="shared" ref="AG14:AG16" si="5">IF(AF14/AE14&gt;100%,100%,AF14/AE14)</f>
        <v>0</v>
      </c>
      <c r="AH14" s="42"/>
      <c r="AI14" s="42"/>
      <c r="AJ14" s="43">
        <f t="shared" ref="AJ14:AJ16" si="6">N14</f>
        <v>1</v>
      </c>
      <c r="AK14" s="44"/>
      <c r="AL14" s="45">
        <f t="shared" ref="AL14:AL16" si="7">IF(AK14/AJ14&gt;100%,100%,AK14/AJ14)</f>
        <v>0</v>
      </c>
      <c r="AM14" s="42"/>
      <c r="AN14" s="42"/>
      <c r="AO14" s="43">
        <f t="shared" ref="AO14:AO16" si="8">O14</f>
        <v>1</v>
      </c>
      <c r="AP14" s="44"/>
      <c r="AQ14" s="45">
        <f t="shared" ref="AQ14:AQ16" si="9">IF(AP14/AO14&gt;100%,100%,AP14/AO14)</f>
        <v>0</v>
      </c>
      <c r="AR14" s="42"/>
    </row>
    <row r="15" spans="1:44" s="46" customFormat="1" ht="105" x14ac:dyDescent="0.25">
      <c r="A15" s="35">
        <v>7</v>
      </c>
      <c r="B15" s="36" t="s">
        <v>64</v>
      </c>
      <c r="C15" s="37">
        <v>3</v>
      </c>
      <c r="D15" s="34" t="s">
        <v>78</v>
      </c>
      <c r="E15" s="36" t="s">
        <v>56</v>
      </c>
      <c r="F15" s="34" t="s">
        <v>88</v>
      </c>
      <c r="G15" s="34" t="s">
        <v>89</v>
      </c>
      <c r="H15" s="33">
        <v>1</v>
      </c>
      <c r="I15" s="36" t="s">
        <v>61</v>
      </c>
      <c r="J15" s="34" t="s">
        <v>90</v>
      </c>
      <c r="K15" s="33">
        <v>1</v>
      </c>
      <c r="L15" s="33">
        <v>1</v>
      </c>
      <c r="M15" s="33">
        <v>1</v>
      </c>
      <c r="N15" s="33">
        <v>1</v>
      </c>
      <c r="O15" s="38">
        <v>1</v>
      </c>
      <c r="P15" s="34" t="s">
        <v>67</v>
      </c>
      <c r="Q15" s="36" t="s">
        <v>82</v>
      </c>
      <c r="R15" s="34" t="s">
        <v>70</v>
      </c>
      <c r="S15" s="34" t="s">
        <v>91</v>
      </c>
      <c r="T15" s="34" t="s">
        <v>74</v>
      </c>
      <c r="U15" s="39">
        <f t="shared" si="0"/>
        <v>1</v>
      </c>
      <c r="V15" s="40"/>
      <c r="W15" s="41">
        <f t="shared" si="1"/>
        <v>0</v>
      </c>
      <c r="X15" s="42"/>
      <c r="Y15" s="42"/>
      <c r="Z15" s="43">
        <f t="shared" si="2"/>
        <v>1</v>
      </c>
      <c r="AA15" s="44"/>
      <c r="AB15" s="45">
        <f t="shared" si="3"/>
        <v>0</v>
      </c>
      <c r="AC15" s="42"/>
      <c r="AD15" s="42"/>
      <c r="AE15" s="43">
        <f t="shared" si="4"/>
        <v>1</v>
      </c>
      <c r="AF15" s="44"/>
      <c r="AG15" s="45">
        <f t="shared" si="5"/>
        <v>0</v>
      </c>
      <c r="AH15" s="42"/>
      <c r="AI15" s="42"/>
      <c r="AJ15" s="43">
        <f t="shared" si="6"/>
        <v>1</v>
      </c>
      <c r="AK15" s="44"/>
      <c r="AL15" s="45">
        <f t="shared" si="7"/>
        <v>0</v>
      </c>
      <c r="AM15" s="42"/>
      <c r="AN15" s="42"/>
      <c r="AO15" s="43">
        <f t="shared" si="8"/>
        <v>1</v>
      </c>
      <c r="AP15" s="44"/>
      <c r="AQ15" s="45">
        <f t="shared" si="9"/>
        <v>0</v>
      </c>
      <c r="AR15" s="42"/>
    </row>
    <row r="16" spans="1:44" s="46" customFormat="1" ht="210" x14ac:dyDescent="0.25">
      <c r="A16" s="35">
        <v>7</v>
      </c>
      <c r="B16" s="36" t="s">
        <v>64</v>
      </c>
      <c r="C16" s="37">
        <v>4</v>
      </c>
      <c r="D16" s="34" t="s">
        <v>92</v>
      </c>
      <c r="E16" s="36" t="s">
        <v>56</v>
      </c>
      <c r="F16" s="34" t="s">
        <v>93</v>
      </c>
      <c r="G16" s="34" t="s">
        <v>94</v>
      </c>
      <c r="H16" s="33">
        <v>1</v>
      </c>
      <c r="I16" s="36" t="s">
        <v>61</v>
      </c>
      <c r="J16" s="34" t="s">
        <v>95</v>
      </c>
      <c r="K16" s="33">
        <v>1</v>
      </c>
      <c r="L16" s="33">
        <v>1</v>
      </c>
      <c r="M16" s="33">
        <v>1</v>
      </c>
      <c r="N16" s="33">
        <v>1</v>
      </c>
      <c r="O16" s="38">
        <v>1</v>
      </c>
      <c r="P16" s="34" t="s">
        <v>67</v>
      </c>
      <c r="Q16" s="36" t="s">
        <v>82</v>
      </c>
      <c r="R16" s="34" t="s">
        <v>71</v>
      </c>
      <c r="S16" s="34" t="s">
        <v>96</v>
      </c>
      <c r="T16" s="34" t="s">
        <v>75</v>
      </c>
      <c r="U16" s="39">
        <f t="shared" si="0"/>
        <v>1</v>
      </c>
      <c r="V16" s="40"/>
      <c r="W16" s="41">
        <f t="shared" si="1"/>
        <v>0</v>
      </c>
      <c r="X16" s="42"/>
      <c r="Y16" s="42"/>
      <c r="Z16" s="43">
        <f t="shared" si="2"/>
        <v>1</v>
      </c>
      <c r="AA16" s="44"/>
      <c r="AB16" s="45">
        <f t="shared" si="3"/>
        <v>0</v>
      </c>
      <c r="AC16" s="42"/>
      <c r="AD16" s="42"/>
      <c r="AE16" s="43">
        <f t="shared" si="4"/>
        <v>1</v>
      </c>
      <c r="AF16" s="44"/>
      <c r="AG16" s="45">
        <f t="shared" si="5"/>
        <v>0</v>
      </c>
      <c r="AH16" s="42"/>
      <c r="AI16" s="42"/>
      <c r="AJ16" s="43">
        <f t="shared" si="6"/>
        <v>1</v>
      </c>
      <c r="AK16" s="44"/>
      <c r="AL16" s="45">
        <f t="shared" si="7"/>
        <v>0</v>
      </c>
      <c r="AM16" s="42"/>
      <c r="AN16" s="42"/>
      <c r="AO16" s="43">
        <f t="shared" si="8"/>
        <v>1</v>
      </c>
      <c r="AP16" s="44"/>
      <c r="AQ16" s="45">
        <f t="shared" si="9"/>
        <v>0</v>
      </c>
      <c r="AR16" s="42"/>
    </row>
    <row r="17" spans="1:44" s="10" customFormat="1" ht="15.75" x14ac:dyDescent="0.25">
      <c r="A17" s="15"/>
      <c r="B17" s="15"/>
      <c r="C17" s="15"/>
      <c r="D17" s="18" t="s">
        <v>43</v>
      </c>
      <c r="E17" s="15"/>
      <c r="F17" s="15"/>
      <c r="G17" s="15"/>
      <c r="H17" s="15"/>
      <c r="I17" s="15"/>
      <c r="J17" s="15"/>
      <c r="K17" s="19"/>
      <c r="L17" s="19"/>
      <c r="M17" s="19"/>
      <c r="N17" s="19"/>
      <c r="O17" s="19"/>
      <c r="P17" s="15"/>
      <c r="Q17" s="15"/>
      <c r="R17" s="15"/>
      <c r="S17" s="15"/>
      <c r="T17" s="15"/>
      <c r="U17" s="19"/>
      <c r="V17" s="19"/>
      <c r="W17" s="19">
        <f>AVERAGE(W13:W16)*80%</f>
        <v>0</v>
      </c>
      <c r="X17" s="15"/>
      <c r="Y17" s="15"/>
      <c r="Z17" s="19"/>
      <c r="AA17" s="19"/>
      <c r="AB17" s="19">
        <f>AVERAGE(AB13:AB16)*80%</f>
        <v>0</v>
      </c>
      <c r="AC17" s="15"/>
      <c r="AD17" s="15"/>
      <c r="AE17" s="19"/>
      <c r="AF17" s="19"/>
      <c r="AG17" s="19">
        <f>AVERAGE(AG13:AG16)*80%</f>
        <v>0</v>
      </c>
      <c r="AH17" s="15"/>
      <c r="AI17" s="15"/>
      <c r="AJ17" s="19"/>
      <c r="AK17" s="19"/>
      <c r="AL17" s="19">
        <f>AVERAGE(AL13:AL16)*80%</f>
        <v>0</v>
      </c>
      <c r="AM17" s="15"/>
      <c r="AN17" s="15"/>
      <c r="AO17" s="20"/>
      <c r="AP17" s="20"/>
      <c r="AQ17" s="19">
        <f>AVERAGE(AQ13:AQ16)*80%</f>
        <v>0</v>
      </c>
      <c r="AR17" s="15"/>
    </row>
    <row r="18" spans="1:44" s="85" customFormat="1" ht="105" x14ac:dyDescent="0.25">
      <c r="A18" s="76">
        <v>7</v>
      </c>
      <c r="B18" s="77" t="s">
        <v>64</v>
      </c>
      <c r="C18" s="76" t="s">
        <v>99</v>
      </c>
      <c r="D18" s="77" t="s">
        <v>100</v>
      </c>
      <c r="E18" s="77" t="s">
        <v>60</v>
      </c>
      <c r="F18" s="77" t="s">
        <v>101</v>
      </c>
      <c r="G18" s="77" t="s">
        <v>102</v>
      </c>
      <c r="H18" s="9"/>
      <c r="I18" s="77" t="s">
        <v>61</v>
      </c>
      <c r="J18" s="78" t="s">
        <v>103</v>
      </c>
      <c r="K18" s="79" t="s">
        <v>104</v>
      </c>
      <c r="L18" s="79">
        <v>0.8</v>
      </c>
      <c r="M18" s="79" t="s">
        <v>104</v>
      </c>
      <c r="N18" s="79">
        <v>0.8</v>
      </c>
      <c r="O18" s="79">
        <f>AVERAGE(L18,N18)</f>
        <v>0.8</v>
      </c>
      <c r="P18" s="80" t="s">
        <v>50</v>
      </c>
      <c r="Q18" s="77" t="s">
        <v>105</v>
      </c>
      <c r="R18" s="77" t="s">
        <v>105</v>
      </c>
      <c r="S18" s="77" t="s">
        <v>106</v>
      </c>
      <c r="T18" s="81" t="s">
        <v>107</v>
      </c>
      <c r="U18" s="82" t="str">
        <f>K18</f>
        <v>No programada</v>
      </c>
      <c r="V18" s="9"/>
      <c r="W18" s="83" t="e">
        <f>IF(V18/U18&gt;100%,100%,V18/U18)</f>
        <v>#VALUE!</v>
      </c>
      <c r="X18" s="9"/>
      <c r="Y18" s="9"/>
      <c r="Z18" s="84">
        <f>L18</f>
        <v>0.8</v>
      </c>
      <c r="AA18" s="9"/>
      <c r="AB18" s="83">
        <f>IF(AA18/Z18&gt;100%,100%,AA18/Z18)</f>
        <v>0</v>
      </c>
      <c r="AC18" s="9"/>
      <c r="AD18" s="9"/>
      <c r="AE18" s="84" t="str">
        <f>M18</f>
        <v>No programada</v>
      </c>
      <c r="AF18" s="9"/>
      <c r="AG18" s="83" t="e">
        <f>IF(AF18/AE18&gt;100%,100%,AF18/AE18)</f>
        <v>#VALUE!</v>
      </c>
      <c r="AH18" s="9"/>
      <c r="AI18" s="9"/>
      <c r="AJ18" s="84">
        <f>N18</f>
        <v>0.8</v>
      </c>
      <c r="AK18" s="9"/>
      <c r="AL18" s="83">
        <f>IF(AK18/AJ18&gt;100%,100%,AK18/AJ18)</f>
        <v>0</v>
      </c>
      <c r="AM18" s="9"/>
      <c r="AN18" s="9"/>
      <c r="AO18" s="82">
        <f>O18</f>
        <v>0.8</v>
      </c>
      <c r="AP18" s="21"/>
      <c r="AQ18" s="83">
        <f>IF(AP18/AO18&gt;100%,100%,AP18/AO18)</f>
        <v>0</v>
      </c>
      <c r="AR18" s="9"/>
    </row>
    <row r="19" spans="1:44" s="85" customFormat="1" ht="105" x14ac:dyDescent="0.25">
      <c r="A19" s="86">
        <v>7</v>
      </c>
      <c r="B19" s="80" t="s">
        <v>64</v>
      </c>
      <c r="C19" s="86" t="s">
        <v>108</v>
      </c>
      <c r="D19" s="80" t="s">
        <v>109</v>
      </c>
      <c r="E19" s="80" t="s">
        <v>60</v>
      </c>
      <c r="F19" s="80" t="s">
        <v>110</v>
      </c>
      <c r="G19" s="80" t="s">
        <v>111</v>
      </c>
      <c r="H19" s="9"/>
      <c r="I19" s="80" t="s">
        <v>49</v>
      </c>
      <c r="J19" s="87" t="s">
        <v>112</v>
      </c>
      <c r="K19" s="88">
        <v>0.25</v>
      </c>
      <c r="L19" s="88">
        <v>0.25</v>
      </c>
      <c r="M19" s="88">
        <v>0.25</v>
      </c>
      <c r="N19" s="88">
        <v>0.25</v>
      </c>
      <c r="O19" s="88">
        <f>SUM(K19:N19)</f>
        <v>1</v>
      </c>
      <c r="P19" s="80" t="s">
        <v>50</v>
      </c>
      <c r="Q19" s="80" t="s">
        <v>113</v>
      </c>
      <c r="R19" s="80" t="s">
        <v>113</v>
      </c>
      <c r="S19" s="77" t="s">
        <v>106</v>
      </c>
      <c r="T19" s="89" t="s">
        <v>114</v>
      </c>
      <c r="U19" s="84">
        <f>K19</f>
        <v>0.25</v>
      </c>
      <c r="V19" s="9"/>
      <c r="W19" s="83">
        <f>IF(V19/U19&gt;100%,100%,V19/U19)</f>
        <v>0</v>
      </c>
      <c r="X19" s="9"/>
      <c r="Y19" s="9"/>
      <c r="Z19" s="84">
        <f>L19</f>
        <v>0.25</v>
      </c>
      <c r="AA19" s="9"/>
      <c r="AB19" s="83">
        <f>IF(AA19/Z19&gt;100%,100%,AA19/Z19)</f>
        <v>0</v>
      </c>
      <c r="AC19" s="9"/>
      <c r="AD19" s="9"/>
      <c r="AE19" s="84">
        <f>M19</f>
        <v>0.25</v>
      </c>
      <c r="AF19" s="9"/>
      <c r="AG19" s="83">
        <f>IF(AF19/AE19&gt;100%,100%,AF19/AE19)</f>
        <v>0</v>
      </c>
      <c r="AH19" s="9"/>
      <c r="AI19" s="9"/>
      <c r="AJ19" s="84">
        <f>N19</f>
        <v>0.25</v>
      </c>
      <c r="AK19" s="9"/>
      <c r="AL19" s="83">
        <f>IF(AK19/AJ19&gt;100%,100%,AK19/AJ19)</f>
        <v>0</v>
      </c>
      <c r="AM19" s="9"/>
      <c r="AN19" s="9"/>
      <c r="AO19" s="82">
        <f>O19</f>
        <v>1</v>
      </c>
      <c r="AP19" s="21"/>
      <c r="AQ19" s="83">
        <f>IF(AP19/AO19&gt;100%,100%,AP19/AO19)</f>
        <v>0</v>
      </c>
      <c r="AR19" s="9"/>
    </row>
    <row r="20" spans="1:44" s="85" customFormat="1" ht="105" x14ac:dyDescent="0.25">
      <c r="A20" s="86">
        <v>7</v>
      </c>
      <c r="B20" s="80" t="s">
        <v>64</v>
      </c>
      <c r="C20" s="86" t="s">
        <v>115</v>
      </c>
      <c r="D20" s="80" t="s">
        <v>116</v>
      </c>
      <c r="E20" s="80" t="s">
        <v>60</v>
      </c>
      <c r="F20" s="80" t="s">
        <v>117</v>
      </c>
      <c r="G20" s="80" t="s">
        <v>118</v>
      </c>
      <c r="H20" s="9"/>
      <c r="I20" s="80" t="s">
        <v>49</v>
      </c>
      <c r="J20" s="87" t="s">
        <v>119</v>
      </c>
      <c r="K20" s="88" t="s">
        <v>104</v>
      </c>
      <c r="L20" s="88">
        <v>1</v>
      </c>
      <c r="M20" s="88" t="s">
        <v>104</v>
      </c>
      <c r="N20" s="88">
        <v>1</v>
      </c>
      <c r="O20" s="88">
        <f>AVERAGE(L20,M20)</f>
        <v>1</v>
      </c>
      <c r="P20" s="80" t="s">
        <v>50</v>
      </c>
      <c r="Q20" s="80" t="s">
        <v>120</v>
      </c>
      <c r="R20" s="80" t="s">
        <v>121</v>
      </c>
      <c r="S20" s="77" t="s">
        <v>106</v>
      </c>
      <c r="T20" s="89" t="s">
        <v>122</v>
      </c>
      <c r="U20" s="82" t="str">
        <f>K20</f>
        <v>No programada</v>
      </c>
      <c r="V20" s="9"/>
      <c r="W20" s="83" t="e">
        <f>IF(V20/U20&gt;100%,100%,V20/U20)</f>
        <v>#VALUE!</v>
      </c>
      <c r="X20" s="9"/>
      <c r="Y20" s="9"/>
      <c r="Z20" s="84">
        <f>L20</f>
        <v>1</v>
      </c>
      <c r="AA20" s="9"/>
      <c r="AB20" s="83">
        <f>IF(AA20/Z20&gt;100%,100%,AA20/Z20)</f>
        <v>0</v>
      </c>
      <c r="AC20" s="9"/>
      <c r="AD20" s="9"/>
      <c r="AE20" s="84" t="str">
        <f>M20</f>
        <v>No programada</v>
      </c>
      <c r="AF20" s="9"/>
      <c r="AG20" s="83" t="e">
        <f>IF(AF20/AE20&gt;100%,100%,AF20/AE20)</f>
        <v>#VALUE!</v>
      </c>
      <c r="AH20" s="9"/>
      <c r="AI20" s="9"/>
      <c r="AJ20" s="84">
        <f>N20</f>
        <v>1</v>
      </c>
      <c r="AK20" s="9"/>
      <c r="AL20" s="83">
        <f>IF(AK20/AJ20&gt;100%,100%,AK20/AJ20)</f>
        <v>0</v>
      </c>
      <c r="AM20" s="9"/>
      <c r="AN20" s="9"/>
      <c r="AO20" s="82">
        <f>O20</f>
        <v>1</v>
      </c>
      <c r="AP20" s="21"/>
      <c r="AQ20" s="83">
        <f>IF(AP20/AO20&gt;100%,100%,AP20/AO20)</f>
        <v>0</v>
      </c>
      <c r="AR20" s="9"/>
    </row>
    <row r="21" spans="1:44" s="10" customFormat="1" ht="15.75" x14ac:dyDescent="0.25">
      <c r="A21" s="15"/>
      <c r="B21" s="15"/>
      <c r="C21" s="15"/>
      <c r="D21" s="16" t="s">
        <v>44</v>
      </c>
      <c r="E21" s="16"/>
      <c r="F21" s="16"/>
      <c r="G21" s="16"/>
      <c r="H21" s="16"/>
      <c r="I21" s="16"/>
      <c r="J21" s="16"/>
      <c r="K21" s="17"/>
      <c r="L21" s="17"/>
      <c r="M21" s="17"/>
      <c r="N21" s="17"/>
      <c r="O21" s="17"/>
      <c r="P21" s="16"/>
      <c r="Q21" s="15"/>
      <c r="R21" s="15"/>
      <c r="S21" s="15"/>
      <c r="T21" s="15"/>
      <c r="U21" s="17"/>
      <c r="V21" s="30"/>
      <c r="W21" s="19" t="e">
        <f>AVERAGE(W18:W20)*20%</f>
        <v>#VALUE!</v>
      </c>
      <c r="X21" s="15"/>
      <c r="Y21" s="15"/>
      <c r="Z21" s="17"/>
      <c r="AA21" s="17"/>
      <c r="AB21" s="30">
        <f>AVERAGE(AB18:AB20)*20%</f>
        <v>0</v>
      </c>
      <c r="AC21" s="15"/>
      <c r="AD21" s="15"/>
      <c r="AE21" s="17"/>
      <c r="AF21" s="17"/>
      <c r="AG21" s="30" t="e">
        <f>AVERAGE(AG18:AG20)*20%</f>
        <v>#VALUE!</v>
      </c>
      <c r="AH21" s="15"/>
      <c r="AI21" s="15"/>
      <c r="AJ21" s="17"/>
      <c r="AK21" s="17"/>
      <c r="AL21" s="30">
        <f>AVERAGE(AL18:AL20)*20%</f>
        <v>0</v>
      </c>
      <c r="AM21" s="15"/>
      <c r="AN21" s="15"/>
      <c r="AO21" s="22"/>
      <c r="AP21" s="22"/>
      <c r="AQ21" s="30">
        <f>AVERAGE(AQ18:AQ20)*20%</f>
        <v>0</v>
      </c>
      <c r="AR21" s="15"/>
    </row>
    <row r="22" spans="1:44" s="14" customFormat="1" ht="18.75" x14ac:dyDescent="0.3">
      <c r="A22" s="11"/>
      <c r="B22" s="11"/>
      <c r="C22" s="11"/>
      <c r="D22" s="12" t="s">
        <v>45</v>
      </c>
      <c r="E22" s="11"/>
      <c r="F22" s="11"/>
      <c r="G22" s="11"/>
      <c r="H22" s="11"/>
      <c r="I22" s="11"/>
      <c r="J22" s="11"/>
      <c r="K22" s="13"/>
      <c r="L22" s="13"/>
      <c r="M22" s="13"/>
      <c r="N22" s="13"/>
      <c r="O22" s="13"/>
      <c r="P22" s="11"/>
      <c r="Q22" s="11"/>
      <c r="R22" s="11"/>
      <c r="S22" s="11"/>
      <c r="T22" s="11"/>
      <c r="U22" s="13"/>
      <c r="V22" s="31"/>
      <c r="W22" s="31" t="e">
        <f>W17+W21</f>
        <v>#VALUE!</v>
      </c>
      <c r="X22" s="11"/>
      <c r="Y22" s="11"/>
      <c r="Z22" s="13"/>
      <c r="AA22" s="13"/>
      <c r="AB22" s="31">
        <f>AB17+AB21</f>
        <v>0</v>
      </c>
      <c r="AC22" s="11"/>
      <c r="AD22" s="11"/>
      <c r="AE22" s="13"/>
      <c r="AF22" s="13"/>
      <c r="AG22" s="31" t="e">
        <f>AG17+AG21</f>
        <v>#VALUE!</v>
      </c>
      <c r="AH22" s="11"/>
      <c r="AI22" s="11"/>
      <c r="AJ22" s="13"/>
      <c r="AK22" s="13"/>
      <c r="AL22" s="31">
        <f>AL17+AL21</f>
        <v>0</v>
      </c>
      <c r="AM22" s="11"/>
      <c r="AN22" s="11"/>
      <c r="AO22" s="23"/>
      <c r="AP22" s="23"/>
      <c r="AQ22" s="31">
        <f>AQ17+AQ21</f>
        <v>0</v>
      </c>
      <c r="AR22" s="11"/>
    </row>
  </sheetData>
  <mergeCells count="24">
    <mergeCell ref="AO10:AR10"/>
    <mergeCell ref="AO11:AR11"/>
    <mergeCell ref="U10:Y10"/>
    <mergeCell ref="E4:J4"/>
    <mergeCell ref="G5:J5"/>
    <mergeCell ref="G6:J6"/>
    <mergeCell ref="G7:J7"/>
    <mergeCell ref="G8:J8"/>
    <mergeCell ref="U11:Y11"/>
    <mergeCell ref="Z11:AD11"/>
    <mergeCell ref="AE11:AI11"/>
    <mergeCell ref="AJ11:AN11"/>
    <mergeCell ref="AJ10:AN10"/>
    <mergeCell ref="AE10:AI10"/>
    <mergeCell ref="Z10:AD10"/>
    <mergeCell ref="Q10:T11"/>
    <mergeCell ref="C10:E11"/>
    <mergeCell ref="A10:B11"/>
    <mergeCell ref="A1:J1"/>
    <mergeCell ref="K1:O1"/>
    <mergeCell ref="D4:D8"/>
    <mergeCell ref="F10:P11"/>
    <mergeCell ref="A4:C8"/>
    <mergeCell ref="A2:J2"/>
  </mergeCells>
  <dataValidations count="2">
    <dataValidation type="list" allowBlank="1" showInputMessage="1" showErrorMessage="1" sqref="P13:P16" xr:uid="{D05D5C48-749E-4080-925E-FB958F51D8D6}">
      <formula1>INDICADOR</formula1>
    </dataValidation>
    <dataValidation type="list" allowBlank="1" showInputMessage="1" showErrorMessage="1" sqref="B13:B16" xr:uid="{1519F70D-9A0A-4EB9-9BAD-94EA2FA5C8F8}">
      <formula1>$CQ$10:$CQ$16</formula1>
    </dataValidation>
  </dataValidations>
  <pageMargins left="0.7" right="0.7" top="0.75" bottom="0.75" header="0.3" footer="0.3"/>
  <pageSetup paperSize="9" scale="43" orientation="portrait" r:id="rId1"/>
  <colBreaks count="1" manualBreakCount="1">
    <brk id="11" max="1048575" man="1"/>
  </col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2997C74-AE22-425C-A611-8342D60C6FAF}">
          <x14:formula1>
            <xm:f>Hoja1!$B$2:$B$8</xm:f>
          </x14:formula1>
          <xm:sqref>B18:C20</xm:sqref>
        </x14:dataValidation>
        <x14:dataValidation type="list" allowBlank="1" showInputMessage="1" showErrorMessage="1" error="Escriba un texto " promptTitle="Cualquier contenido" xr:uid="{79A30B2C-A7DE-4319-B00C-CDBA6C74F67E}">
          <x14:formula1>
            <xm:f>Hoja1!$C$2:$C$5</xm:f>
          </x14:formula1>
          <xm:sqref>E13:E16 E18:E20</xm:sqref>
        </x14:dataValidation>
        <x14:dataValidation type="list" allowBlank="1" showInputMessage="1" showErrorMessage="1" xr:uid="{99C4073F-8490-41CF-A138-FB0D27D789F3}">
          <x14:formula1>
            <xm:f>Hoja1!$D$2:$D$5</xm:f>
          </x14:formula1>
          <xm:sqref>I18:I20 I13:I16</xm:sqref>
        </x14:dataValidation>
        <x14:dataValidation type="list" allowBlank="1" showInputMessage="1" showErrorMessage="1" xr:uid="{40741A02-2F4C-48CF-999F-CF9269234581}">
          <x14:formula1>
            <xm:f>Hoja1!$E$2:$E$4</xm:f>
          </x14:formula1>
          <xm:sqref>P18:P20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ED246-8B8D-414E-86FD-CF1209ABC4B3}">
  <dimension ref="A1:E8"/>
  <sheetViews>
    <sheetView workbookViewId="0">
      <selection activeCell="A2" sqref="A2"/>
    </sheetView>
  </sheetViews>
  <sheetFormatPr baseColWidth="10" defaultColWidth="11.42578125" defaultRowHeight="15" x14ac:dyDescent="0.25"/>
  <cols>
    <col min="1" max="1" width="6" bestFit="1" customWidth="1"/>
    <col min="2" max="2" width="27.5703125" customWidth="1"/>
    <col min="3" max="5" width="15.85546875" customWidth="1"/>
  </cols>
  <sheetData>
    <row r="1" spans="1:5" ht="45" x14ac:dyDescent="0.25">
      <c r="A1" s="27" t="s">
        <v>17</v>
      </c>
      <c r="B1" s="26" t="s">
        <v>46</v>
      </c>
      <c r="C1" s="26" t="s">
        <v>21</v>
      </c>
      <c r="D1" s="2" t="s">
        <v>25</v>
      </c>
      <c r="E1" s="24" t="s">
        <v>32</v>
      </c>
    </row>
    <row r="2" spans="1:5" x14ac:dyDescent="0.25">
      <c r="A2" s="28">
        <v>1</v>
      </c>
      <c r="B2" s="28" t="s">
        <v>47</v>
      </c>
      <c r="C2" s="28" t="s">
        <v>48</v>
      </c>
      <c r="D2" s="28" t="s">
        <v>49</v>
      </c>
      <c r="E2" s="28" t="s">
        <v>50</v>
      </c>
    </row>
    <row r="3" spans="1:5" x14ac:dyDescent="0.25">
      <c r="A3" s="28">
        <v>2</v>
      </c>
      <c r="B3" s="28" t="s">
        <v>51</v>
      </c>
      <c r="C3" s="28" t="s">
        <v>52</v>
      </c>
      <c r="D3" s="28" t="s">
        <v>53</v>
      </c>
      <c r="E3" s="28" t="s">
        <v>54</v>
      </c>
    </row>
    <row r="4" spans="1:5" x14ac:dyDescent="0.25">
      <c r="A4" s="28">
        <v>3</v>
      </c>
      <c r="B4" s="28" t="s">
        <v>55</v>
      </c>
      <c r="C4" s="28" t="s">
        <v>56</v>
      </c>
      <c r="D4" s="28" t="s">
        <v>57</v>
      </c>
      <c r="E4" s="28" t="s">
        <v>58</v>
      </c>
    </row>
    <row r="5" spans="1:5" x14ac:dyDescent="0.25">
      <c r="A5" s="28">
        <v>4</v>
      </c>
      <c r="B5" s="28" t="s">
        <v>59</v>
      </c>
      <c r="C5" s="28" t="s">
        <v>60</v>
      </c>
      <c r="D5" s="28" t="s">
        <v>61</v>
      </c>
      <c r="E5" s="28"/>
    </row>
    <row r="6" spans="1:5" x14ac:dyDescent="0.25">
      <c r="A6" s="28">
        <v>5</v>
      </c>
      <c r="B6" s="28" t="s">
        <v>62</v>
      </c>
      <c r="C6" s="28"/>
      <c r="D6" s="28"/>
      <c r="E6" s="28"/>
    </row>
    <row r="7" spans="1:5" x14ac:dyDescent="0.25">
      <c r="A7" s="28">
        <v>6</v>
      </c>
      <c r="B7" s="28" t="s">
        <v>63</v>
      </c>
      <c r="C7" s="28"/>
      <c r="D7" s="28"/>
      <c r="E7" s="28"/>
    </row>
    <row r="8" spans="1:5" x14ac:dyDescent="0.25">
      <c r="A8" s="28">
        <v>7</v>
      </c>
      <c r="B8" s="28" t="s">
        <v>64</v>
      </c>
      <c r="C8" s="28"/>
      <c r="D8" s="28"/>
      <c r="E8" s="2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 DE GESTION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Yamile Espinosa Galindo</cp:lastModifiedBy>
  <cp:revision/>
  <dcterms:created xsi:type="dcterms:W3CDTF">2021-01-25T18:44:53Z</dcterms:created>
  <dcterms:modified xsi:type="dcterms:W3CDTF">2022-01-18T20:45:26Z</dcterms:modified>
  <cp:category/>
  <cp:contentStatus/>
</cp:coreProperties>
</file>