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A763ACF8-18E6-4561-A611-8380574EF5EA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1" l="1"/>
  <c r="P24" i="1" l="1"/>
  <c r="P26" i="1" l="1"/>
  <c r="AQ26" i="1" s="1"/>
  <c r="P25" i="1"/>
  <c r="AQ25" i="1" s="1"/>
  <c r="AQ24" i="1"/>
  <c r="AS31" i="1"/>
  <c r="AN31" i="1"/>
  <c r="AI31" i="1"/>
  <c r="AD31" i="1"/>
  <c r="Y31" i="1"/>
  <c r="AR26" i="1"/>
  <c r="AL26" i="1"/>
  <c r="AN26" i="1" s="1"/>
  <c r="AG26" i="1"/>
  <c r="AI26" i="1" s="1"/>
  <c r="AB26" i="1"/>
  <c r="AD26" i="1" s="1"/>
  <c r="Y26" i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16" i="1"/>
  <c r="AS20" i="1"/>
  <c r="AS24" i="1"/>
  <c r="AS19" i="1"/>
  <c r="AS23" i="1"/>
  <c r="AD27" i="1"/>
  <c r="AD32" i="1" s="1"/>
  <c r="AI27" i="1"/>
  <c r="AI32" i="1" s="1"/>
  <c r="Y27" i="1"/>
  <c r="Y32" i="1" s="1"/>
  <c r="AN27" i="1"/>
  <c r="AN32" i="1" s="1"/>
  <c r="AS27" i="1" l="1"/>
  <c r="AS32" i="1" s="1"/>
</calcChain>
</file>

<file path=xl/sharedStrings.xml><?xml version="1.0" encoding="utf-8"?>
<sst xmlns="http://schemas.openxmlformats.org/spreadsheetml/2006/main" count="237" uniqueCount="126">
  <si>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</si>
  <si>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</si>
  <si>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</si>
  <si>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</si>
  <si>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</si>
  <si>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</si>
  <si>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</si>
  <si>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</si>
  <si>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</si>
  <si>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</si>
  <si>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</si>
  <si>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</si>
  <si>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</si>
  <si>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</si>
  <si>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</si>
  <si>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</si>
  <si>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</si>
  <si>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</si>
  <si>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</si>
  <si>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</si>
  <si>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</si>
  <si>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</si>
  <si>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</si>
  <si>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</si>
  <si>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</si>
  <si>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</si>
  <si>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</si>
  <si>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</si>
  <si>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</si>
  <si>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</si>
  <si>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</si>
  <si>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</si>
  <si>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</si>
  <si>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</si>
  <si>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</si>
  <si>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</si>
  <si>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</si>
  <si>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</si>
  <si>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</si>
  <si>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</si>
  <si>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</si>
  <si>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</si>
  <si>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</si>
  <si>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</si>
  <si>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</si>
  <si>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</si>
  <si>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</si>
  <si>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</si>
  <si>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</si>
  <si>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</si>
  <si>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</si>
  <si>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</si>
  <si>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</si>
  <si>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</si>
  <si>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</si>
  <si>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</si>
  <si>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</si>
  <si>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</si>
  <si>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</si>
  <si>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</si>
  <si>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</si>
  <si>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</si>
  <si>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</si>
  <si>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</si>
  <si>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</si>
  <si>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</si>
  <si>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</si>
  <si>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</si>
  <si>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</si>
  <si>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</si>
  <si>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</si>
  <si>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</si>
  <si>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</si>
  <si>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</si>
  <si>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</si>
  <si>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</si>
  <si>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</si>
  <si>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</si>
  <si>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</si>
  <si>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</si>
  <si>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</si>
  <si>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</si>
  <si>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</si>
  <si>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</si>
  <si>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</si>
  <si>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</si>
  <si>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</si>
  <si>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</si>
  <si>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</si>
  <si>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</si>
  <si>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</si>
  <si>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</si>
  <si>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</si>
  <si>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</si>
  <si>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</si>
  <si>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</si>
  <si>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</si>
  <si>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>Resultados a 31 de diciembre de 2021</t>
  </si>
  <si>
    <t>Suma</t>
  </si>
  <si>
    <t>Alcaldía Local - Área de Gestión Policiva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</si>
  <si>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</si>
  <si>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</si>
  <si>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</si>
  <si>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</si>
  <si>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</si>
  <si>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</si>
  <si>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</si>
  <si>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</si>
  <si>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</si>
  <si>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</si>
  <si>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</si>
  <si>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</si>
  <si>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</si>
  <si>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t>FORMULACIÓN Y SEGUIMIENTO PLANES DE GESTIÓN NIVEL LOCAL
ALCALDÍA LOCAL DE SUMAPAZ</t>
  </si>
  <si>
    <r>
      <t xml:space="preserve">Realizar </t>
    </r>
    <r>
      <rPr>
        <b/>
        <sz val="11"/>
        <color theme="1"/>
        <rFont val="Calibri Light"/>
        <family val="2"/>
        <scheme val="major"/>
      </rPr>
      <t>11</t>
    </r>
    <r>
      <rPr>
        <sz val="11"/>
        <color theme="1"/>
        <rFont val="Calibri Light"/>
        <family val="2"/>
        <scheme val="major"/>
      </rPr>
      <t xml:space="preserve"> actividades de prevención en materia de convivencia relacionadas con artículos pirotécnicos y sustancias peligrosas (socialización, sensibilización, charlas pedagógicas)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</si>
  <si>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15</t>
    </r>
    <r>
      <rPr>
        <sz val="11"/>
        <color theme="1"/>
        <rFont val="Calibri Light"/>
        <family val="2"/>
        <scheme val="major"/>
      </rPr>
      <t xml:space="preserve"> actividades de prevención (socialización, sensibilización, charlas pedagógicas) del código nacional de policía Ley 1801 de 2016 (2018) y métodos alternativos de resolución de conflictos a los habitantes de la localidad.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</si>
  <si>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9</t>
    </r>
    <r>
      <rPr>
        <sz val="11"/>
        <color theme="1"/>
        <rFont val="Calibri Light"/>
        <family val="2"/>
        <scheme val="major"/>
      </rPr>
      <t xml:space="preserve"> actividades de prevención (socialización, sensibilización, charlas pedagógicas, orientación personalizada) en materia de minería, medio ambiente y relación con los animales</t>
    </r>
  </si>
  <si>
    <t>Actividades de prevención en materia de convivencia</t>
  </si>
  <si>
    <t>Actividades de prevención del Código Nacional de Policía</t>
  </si>
  <si>
    <t>Actividades de prevención en materia de minería, medio ambiente y relación con los animales</t>
  </si>
  <si>
    <t>Número de actividades rde prevención en materia de convivencia realizadas</t>
  </si>
  <si>
    <t>Número de actividades de prevención del Código Nacional de Policía realizadas</t>
  </si>
  <si>
    <t>Número de actividades de prevención en materia de minería, medio ambiente y relación con los animales realizadas</t>
  </si>
  <si>
    <t>Actividades</t>
  </si>
  <si>
    <t>Actas de las actividades</t>
  </si>
  <si>
    <t>Informe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</si>
</sst>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1"/>
      <name val="Calibri Light"/>
      <family val="2"/>
      <scheme val="maj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3" borderId="12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24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top" wrapText="1"/>
    </xf>
    <xf numFmtId="10" fontId="3" fillId="0" borderId="12" xfId="0" applyNumberFormat="1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9" fontId="2" fillId="0" borderId="40" xfId="0" applyNumberFormat="1" applyFont="1" applyBorder="1" applyAlignment="1">
      <alignment horizontal="center" vertical="center" wrapText="1"/>
    </xf>
    <xf numFmtId="9" fontId="2" fillId="0" borderId="31" xfId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center" vertical="center" wrapText="1"/>
    </xf>
    <xf numFmtId="9" fontId="3" fillId="0" borderId="12" xfId="1" applyFont="1" applyBorder="1" applyAlignment="1">
      <alignment horizontal="center" vertical="center" wrapText="1"/>
    </xf>
    <xf numFmtId="0" fontId="9" fillId="11" borderId="12" xfId="0" applyFont="1" applyFill="1" applyBorder="1" applyAlignment="1" applyProtection="1">
      <alignment horizontal="left" vertical="center" wrapText="1"/>
      <protection hidden="1"/>
    </xf>
    <xf numFmtId="0" fontId="9" fillId="0" borderId="12" xfId="0" applyFont="1" applyBorder="1" applyAlignment="1" applyProtection="1">
      <alignment horizontal="left" vertical="center" wrapText="1"/>
      <protection hidden="1"/>
    </xf>
    <xf numFmtId="9" fontId="9" fillId="0" borderId="12" xfId="0" applyNumberFormat="1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9" fontId="9" fillId="0" borderId="12" xfId="0" applyNumberFormat="1" applyFont="1" applyBorder="1" applyAlignment="1">
      <alignment horizontal="center" vertical="center" wrapText="1"/>
    </xf>
    <xf numFmtId="9" fontId="9" fillId="0" borderId="12" xfId="1" applyFont="1" applyBorder="1" applyAlignment="1">
      <alignment horizontal="center" vertical="center" wrapText="1"/>
    </xf>
    <xf numFmtId="0" fontId="9" fillId="0" borderId="41" xfId="0" applyFont="1" applyBorder="1" applyAlignment="1" applyProtection="1">
      <alignment horizontal="left" vertical="center" wrapText="1"/>
      <protection hidden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0" fontId="3" fillId="0" borderId="41" xfId="0" applyFont="1" applyBorder="1" applyAlignment="1">
      <alignment horizontal="center" vertical="center" wrapText="1"/>
    </xf>
    <xf numFmtId="10" fontId="9" fillId="0" borderId="12" xfId="0" applyNumberFormat="1" applyFont="1" applyBorder="1" applyAlignment="1" applyProtection="1">
      <alignment horizontal="center" vertical="center" wrapText="1"/>
      <protection hidden="1"/>
    </xf>
    <xf numFmtId="0" fontId="3" fillId="11" borderId="12" xfId="0" applyFont="1" applyFill="1" applyBorder="1" applyAlignment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  <protection hidden="1"/>
    </xf>
    <xf numFmtId="0" fontId="7" fillId="0" borderId="11" xfId="0" applyFont="1" applyBorder="1" applyAlignment="1" applyProtection="1">
      <alignment horizontal="left" vertical="center" wrapText="1"/>
      <protection hidden="1"/>
    </xf>
    <xf numFmtId="0" fontId="4" fillId="12" borderId="12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41" xfId="0" applyFont="1" applyBorder="1" applyAlignment="1" applyProtection="1">
      <alignment horizontal="left" vertical="center" wrapText="1"/>
      <protection hidden="1"/>
    </xf>
    <xf numFmtId="0" fontId="11" fillId="0" borderId="11" xfId="0" applyFont="1" applyBorder="1" applyAlignment="1" applyProtection="1">
      <alignment horizontal="left" vertical="center" wrapText="1"/>
      <protection hidden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2" fillId="0" borderId="40" xfId="1" applyNumberFormat="1" applyFont="1" applyBorder="1" applyAlignment="1">
      <alignment horizontal="center" vertical="center" wrapText="1"/>
    </xf>
    <xf numFmtId="1" fontId="2" fillId="0" borderId="31" xfId="1" applyNumberFormat="1" applyFont="1" applyBorder="1" applyAlignment="1">
      <alignment horizontal="center" vertical="center" wrapText="1"/>
    </xf>
    <xf numFmtId="9" fontId="12" fillId="3" borderId="49" xfId="0" applyNumberFormat="1" applyFont="1" applyFill="1" applyBorder="1" applyAlignment="1">
      <alignment horizontal="center" wrapText="1"/>
    </xf>
    <xf numFmtId="0" fontId="12" fillId="3" borderId="50" xfId="0" applyFont="1" applyFill="1" applyBorder="1" applyAlignment="1">
      <alignment vertical="center" wrapText="1"/>
    </xf>
    <xf numFmtId="0" fontId="12" fillId="0" borderId="24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9" fontId="16" fillId="0" borderId="51" xfId="0" applyNumberFormat="1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9" fontId="16" fillId="0" borderId="51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wrapText="1"/>
    </xf>
    <xf numFmtId="0" fontId="17" fillId="0" borderId="0" xfId="0" applyFont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4" fillId="0" borderId="38" xfId="0" applyFont="1" applyBorder="1" applyAlignment="1">
      <alignment horizontal="left" vertical="center" wrapText="1"/>
    </xf>
    <xf numFmtId="9" fontId="19" fillId="3" borderId="49" xfId="0" applyNumberFormat="1" applyFont="1" applyFill="1" applyBorder="1" applyAlignment="1">
      <alignment horizontal="center" wrapText="1"/>
    </xf>
    <xf numFmtId="0" fontId="19" fillId="3" borderId="50" xfId="0" applyFont="1" applyFill="1" applyBorder="1" applyAlignment="1">
      <alignment vertical="center" wrapText="1"/>
    </xf>
    <xf numFmtId="0" fontId="19" fillId="0" borderId="24" xfId="0" applyFont="1" applyBorder="1" applyAlignment="1">
      <alignment wrapText="1"/>
    </xf>
    <xf numFmtId="9" fontId="20" fillId="13" borderId="45" xfId="1" applyFont="1" applyFill="1" applyBorder="1" applyAlignment="1">
      <alignment horizontal="center" vertical="center" wrapText="1"/>
    </xf>
    <xf numFmtId="0" fontId="20" fillId="13" borderId="39" xfId="0" applyFont="1" applyFill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wrapText="1"/>
    </xf>
    <xf numFmtId="0" fontId="12" fillId="3" borderId="47" xfId="0" applyFont="1" applyFill="1" applyBorder="1" applyAlignment="1">
      <alignment wrapText="1"/>
    </xf>
    <xf numFmtId="0" fontId="12" fillId="3" borderId="45" xfId="0" applyFont="1" applyFill="1" applyBorder="1" applyAlignment="1">
      <alignment wrapText="1"/>
    </xf>
    <xf numFmtId="0" fontId="12" fillId="3" borderId="48" xfId="0" applyFont="1" applyFill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17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0" fontId="19" fillId="3" borderId="47" xfId="0" applyFont="1" applyFill="1" applyBorder="1" applyAlignment="1">
      <alignment wrapText="1"/>
    </xf>
    <xf numFmtId="0" fontId="19" fillId="3" borderId="45" xfId="0" applyFont="1" applyFill="1" applyBorder="1" applyAlignment="1">
      <alignment wrapText="1"/>
    </xf>
    <xf numFmtId="0" fontId="19" fillId="3" borderId="48" xfId="0" applyFont="1" applyFill="1" applyBorder="1" applyAlignment="1">
      <alignment wrapText="1"/>
    </xf>
    <xf numFmtId="0" fontId="7" fillId="0" borderId="41" xfId="0" applyFont="1" applyBorder="1" applyAlignment="1" applyProtection="1">
      <alignment horizontal="left" vertical="center" wrapText="1"/>
      <protection hidden="1"/>
    </xf>
    <xf numFmtId="0" fontId="11" fillId="0" borderId="41" xfId="0" applyFont="1" applyBorder="1" applyAlignment="1" applyProtection="1">
      <alignment horizontal="left" vertical="center" wrapText="1"/>
      <protection hidden="1"/>
    </xf>
    <xf numFmtId="0" fontId="3" fillId="0" borderId="5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wrapText="1"/>
    </xf>
    <xf numFmtId="0" fontId="12" fillId="3" borderId="46" xfId="0" applyFont="1" applyFill="1" applyBorder="1" applyAlignment="1">
      <alignment horizontal="center" wrapText="1"/>
    </xf>
    <xf numFmtId="0" fontId="12" fillId="3" borderId="47" xfId="0" applyFont="1" applyFill="1" applyBorder="1" applyAlignment="1">
      <alignment horizontal="center" wrapText="1"/>
    </xf>
    <xf numFmtId="0" fontId="12" fillId="3" borderId="48" xfId="0" applyFont="1" applyFill="1" applyBorder="1" applyAlignment="1">
      <alignment horizontal="center" wrapText="1"/>
    </xf>
    <xf numFmtId="0" fontId="12" fillId="3" borderId="44" xfId="0" applyFont="1" applyFill="1" applyBorder="1" applyAlignment="1">
      <alignment horizontal="center" wrapText="1"/>
    </xf>
    <xf numFmtId="1" fontId="12" fillId="3" borderId="44" xfId="0" applyNumberFormat="1" applyFont="1" applyFill="1" applyBorder="1" applyAlignment="1">
      <alignment horizontal="center" wrapText="1"/>
    </xf>
    <xf numFmtId="1" fontId="12" fillId="3" borderId="46" xfId="0" applyNumberFormat="1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0" fillId="13" borderId="44" xfId="0" applyFont="1" applyFill="1" applyBorder="1" applyAlignment="1">
      <alignment horizontal="center" vertical="center" wrapText="1"/>
    </xf>
    <xf numFmtId="0" fontId="20" fillId="13" borderId="46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wrapText="1"/>
    </xf>
    <xf numFmtId="0" fontId="19" fillId="3" borderId="46" xfId="0" applyFont="1" applyFill="1" applyBorder="1" applyAlignment="1">
      <alignment horizontal="center" wrapText="1"/>
    </xf>
    <xf numFmtId="0" fontId="19" fillId="3" borderId="47" xfId="0" applyFont="1" applyFill="1" applyBorder="1" applyAlignment="1">
      <alignment horizontal="center" wrapText="1"/>
    </xf>
    <xf numFmtId="0" fontId="19" fillId="3" borderId="48" xfId="0" applyFont="1" applyFill="1" applyBorder="1" applyAlignment="1">
      <alignment horizontal="center" wrapText="1"/>
    </xf>
    <xf numFmtId="0" fontId="19" fillId="3" borderId="44" xfId="0" applyFont="1" applyFill="1" applyBorder="1" applyAlignment="1">
      <alignment horizontal="center" wrapText="1"/>
    </xf>
    <xf numFmtId="0" fontId="20" fillId="13" borderId="44" xfId="0" applyFont="1" applyFill="1" applyBorder="1" applyAlignment="1">
      <alignment horizontal="center" wrapText="1"/>
    </xf>
    <xf numFmtId="0" fontId="20" fillId="13" borderId="45" xfId="0" applyFont="1" applyFill="1" applyBorder="1" applyAlignment="1">
      <alignment horizontal="center" wrapText="1"/>
    </xf>
    <xf numFmtId="0" fontId="20" fillId="13" borderId="46" xfId="0" applyFont="1" applyFill="1" applyBorder="1" applyAlignment="1">
      <alignment horizontal="center" wrapText="1"/>
    </xf>
    <xf numFmtId="0" fontId="21" fillId="13" borderId="44" xfId="0" applyFont="1" applyFill="1" applyBorder="1" applyAlignment="1">
      <alignment horizontal="center" vertical="center" wrapText="1"/>
    </xf>
    <xf numFmtId="0" fontId="21" fillId="13" borderId="46" xfId="0" applyFont="1" applyFill="1" applyBorder="1" applyAlignment="1">
      <alignment horizontal="center" vertical="center" wrapText="1"/>
    </xf>
    <xf numFmtId="0" fontId="20" fillId="13" borderId="47" xfId="0" applyFont="1" applyFill="1" applyBorder="1" applyAlignment="1">
      <alignment horizontal="center" vertical="center" wrapText="1"/>
    </xf>
    <xf numFmtId="0" fontId="20" fillId="13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4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4" t="s">
        <v>113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6"/>
      <c r="N1" s="127" t="s">
        <v>0</v>
      </c>
      <c r="O1" s="128"/>
      <c r="P1" s="128"/>
      <c r="Q1" s="128"/>
      <c r="R1" s="129"/>
      <c r="S1" s="133"/>
      <c r="T1" s="123"/>
      <c r="U1" s="123"/>
      <c r="V1" s="123"/>
      <c r="W1" s="1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</row>
    <row r="2" spans="1:49" s="3" customFormat="1" ht="23.45" customHeight="1" x14ac:dyDescent="0.2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6"/>
      <c r="N2" s="130"/>
      <c r="O2" s="131"/>
      <c r="P2" s="131"/>
      <c r="Q2" s="131"/>
      <c r="R2" s="132"/>
      <c r="S2" s="133"/>
      <c r="T2" s="123"/>
      <c r="U2" s="123"/>
      <c r="V2" s="123"/>
      <c r="W2" s="1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</row>
    <row r="3" spans="1:49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39" t="s">
        <v>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1" t="s">
        <v>2</v>
      </c>
      <c r="B6" s="142"/>
      <c r="C6" s="147" t="s">
        <v>3</v>
      </c>
      <c r="D6" s="148"/>
      <c r="E6" s="149"/>
      <c r="F6" s="156" t="s">
        <v>4</v>
      </c>
      <c r="G6" s="157"/>
      <c r="H6" s="157"/>
      <c r="I6" s="157"/>
      <c r="J6" s="157"/>
      <c r="K6" s="157"/>
      <c r="L6" s="157"/>
      <c r="M6" s="15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3"/>
      <c r="B7" s="144"/>
      <c r="C7" s="150"/>
      <c r="D7" s="151"/>
      <c r="E7" s="152"/>
      <c r="F7" s="6" t="s">
        <v>5</v>
      </c>
      <c r="G7" s="6" t="s">
        <v>6</v>
      </c>
      <c r="H7" s="6"/>
      <c r="I7" s="159" t="s">
        <v>7</v>
      </c>
      <c r="J7" s="160"/>
      <c r="K7" s="160"/>
      <c r="L7" s="160"/>
      <c r="M7" s="16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3"/>
      <c r="B8" s="144"/>
      <c r="C8" s="150"/>
      <c r="D8" s="151"/>
      <c r="E8" s="152"/>
      <c r="F8" s="7">
        <v>1</v>
      </c>
      <c r="G8" s="7"/>
      <c r="H8" s="7"/>
      <c r="I8" s="162" t="s">
        <v>8</v>
      </c>
      <c r="J8" s="163"/>
      <c r="K8" s="163"/>
      <c r="L8" s="163"/>
      <c r="M8" s="16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3"/>
      <c r="B9" s="144"/>
      <c r="C9" s="150"/>
      <c r="D9" s="151"/>
      <c r="E9" s="152"/>
      <c r="F9" s="7"/>
      <c r="G9" s="7"/>
      <c r="H9" s="7"/>
      <c r="I9" s="194"/>
      <c r="J9" s="195"/>
      <c r="K9" s="195"/>
      <c r="L9" s="195"/>
      <c r="M9" s="19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5"/>
      <c r="B10" s="146"/>
      <c r="C10" s="153"/>
      <c r="D10" s="154"/>
      <c r="E10" s="155"/>
      <c r="F10" s="7"/>
      <c r="G10" s="7"/>
      <c r="H10" s="7"/>
      <c r="I10" s="194"/>
      <c r="J10" s="195"/>
      <c r="K10" s="195"/>
      <c r="L10" s="195"/>
      <c r="M10" s="19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5" t="s">
        <v>9</v>
      </c>
      <c r="B12" s="166"/>
      <c r="C12" s="169" t="s">
        <v>10</v>
      </c>
      <c r="D12" s="172" t="s">
        <v>11</v>
      </c>
      <c r="E12" s="173"/>
      <c r="F12" s="166"/>
      <c r="G12" s="176" t="s">
        <v>12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7"/>
      <c r="R12" s="213" t="s">
        <v>13</v>
      </c>
      <c r="S12" s="214"/>
      <c r="T12" s="214"/>
      <c r="U12" s="214"/>
      <c r="V12" s="215"/>
      <c r="W12" s="222" t="s">
        <v>14</v>
      </c>
      <c r="X12" s="222"/>
      <c r="Y12" s="222"/>
      <c r="Z12" s="222"/>
      <c r="AA12" s="223"/>
      <c r="AB12" s="224" t="s">
        <v>15</v>
      </c>
      <c r="AC12" s="225"/>
      <c r="AD12" s="225"/>
      <c r="AE12" s="225"/>
      <c r="AF12" s="226"/>
      <c r="AG12" s="227" t="s">
        <v>15</v>
      </c>
      <c r="AH12" s="227"/>
      <c r="AI12" s="227"/>
      <c r="AJ12" s="227"/>
      <c r="AK12" s="228"/>
      <c r="AL12" s="225" t="s">
        <v>15</v>
      </c>
      <c r="AM12" s="225"/>
      <c r="AN12" s="225"/>
      <c r="AO12" s="225"/>
      <c r="AP12" s="226"/>
      <c r="AQ12" s="229" t="s">
        <v>16</v>
      </c>
      <c r="AR12" s="230"/>
      <c r="AS12" s="230"/>
      <c r="AT12" s="231"/>
      <c r="AU12" s="8"/>
    </row>
    <row r="13" spans="1:49" s="9" customFormat="1" x14ac:dyDescent="0.25">
      <c r="A13" s="167"/>
      <c r="B13" s="144"/>
      <c r="C13" s="170"/>
      <c r="D13" s="143"/>
      <c r="E13" s="174"/>
      <c r="F13" s="144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9"/>
      <c r="R13" s="216"/>
      <c r="S13" s="217"/>
      <c r="T13" s="217"/>
      <c r="U13" s="217"/>
      <c r="V13" s="218"/>
      <c r="W13" s="232" t="s">
        <v>17</v>
      </c>
      <c r="X13" s="232"/>
      <c r="Y13" s="232"/>
      <c r="Z13" s="232"/>
      <c r="AA13" s="233"/>
      <c r="AB13" s="182" t="s">
        <v>18</v>
      </c>
      <c r="AC13" s="183"/>
      <c r="AD13" s="183"/>
      <c r="AE13" s="183"/>
      <c r="AF13" s="184"/>
      <c r="AG13" s="188" t="s">
        <v>19</v>
      </c>
      <c r="AH13" s="189"/>
      <c r="AI13" s="189"/>
      <c r="AJ13" s="189"/>
      <c r="AK13" s="190"/>
      <c r="AL13" s="182" t="s">
        <v>20</v>
      </c>
      <c r="AM13" s="183"/>
      <c r="AN13" s="183"/>
      <c r="AO13" s="183"/>
      <c r="AP13" s="184"/>
      <c r="AQ13" s="197" t="s">
        <v>21</v>
      </c>
      <c r="AR13" s="198"/>
      <c r="AS13" s="198"/>
      <c r="AT13" s="199"/>
      <c r="AU13" s="8"/>
    </row>
    <row r="14" spans="1:49" s="9" customFormat="1" x14ac:dyDescent="0.25">
      <c r="A14" s="168"/>
      <c r="B14" s="146"/>
      <c r="C14" s="170"/>
      <c r="D14" s="145"/>
      <c r="E14" s="175"/>
      <c r="F14" s="146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1"/>
      <c r="R14" s="219"/>
      <c r="S14" s="220"/>
      <c r="T14" s="220"/>
      <c r="U14" s="220"/>
      <c r="V14" s="221"/>
      <c r="W14" s="234"/>
      <c r="X14" s="234"/>
      <c r="Y14" s="234"/>
      <c r="Z14" s="234"/>
      <c r="AA14" s="235"/>
      <c r="AB14" s="185"/>
      <c r="AC14" s="186"/>
      <c r="AD14" s="186"/>
      <c r="AE14" s="186"/>
      <c r="AF14" s="187"/>
      <c r="AG14" s="191"/>
      <c r="AH14" s="192"/>
      <c r="AI14" s="192"/>
      <c r="AJ14" s="192"/>
      <c r="AK14" s="193"/>
      <c r="AL14" s="185"/>
      <c r="AM14" s="186"/>
      <c r="AN14" s="186"/>
      <c r="AO14" s="186"/>
      <c r="AP14" s="187"/>
      <c r="AQ14" s="200"/>
      <c r="AR14" s="201"/>
      <c r="AS14" s="201"/>
      <c r="AT14" s="202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1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107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108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0" t="s">
        <v>63</v>
      </c>
      <c r="V16" s="42" t="s">
        <v>62</v>
      </c>
      <c r="W16" s="43">
        <f t="shared" ref="W16:W26" si="1">+L16</f>
        <v>0</v>
      </c>
      <c r="X16" s="44"/>
      <c r="Y16" s="45">
        <f t="shared" ref="Y16:Y26" si="2">IFERROR((X16/W16),0)</f>
        <v>0</v>
      </c>
      <c r="Z16" s="33"/>
      <c r="AA16" s="46"/>
      <c r="AB16" s="43">
        <f t="shared" ref="AB16:AB26" si="3">+M16</f>
        <v>0.05</v>
      </c>
      <c r="AC16" s="44"/>
      <c r="AD16" s="45">
        <f t="shared" ref="AD16:AD26" si="4">IFERROR((AC16/AB16),0)</f>
        <v>0</v>
      </c>
      <c r="AE16" s="33"/>
      <c r="AF16" s="46"/>
      <c r="AG16" s="43">
        <f t="shared" ref="AG16:AG26" si="5">+N16</f>
        <v>0.1</v>
      </c>
      <c r="AH16" s="44"/>
      <c r="AI16" s="45">
        <f t="shared" ref="AI16:AI26" si="6">IFERROR((AH16/AG16),0)</f>
        <v>0</v>
      </c>
      <c r="AJ16" s="33"/>
      <c r="AK16" s="46"/>
      <c r="AL16" s="43">
        <f t="shared" ref="AL16:AL26" si="7">+O16</f>
        <v>0.2</v>
      </c>
      <c r="AM16" s="44"/>
      <c r="AN16" s="45">
        <f t="shared" ref="AN16:AN26" si="8">IFERROR((AM16/AL16),0)</f>
        <v>0</v>
      </c>
      <c r="AO16" s="33"/>
      <c r="AP16" s="46"/>
      <c r="AQ16" s="47">
        <f t="shared" ref="AQ16:AQ26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1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6" si="10">+X17+AC17+AH17+AM17</f>
        <v>0</v>
      </c>
      <c r="AS17" s="45">
        <f t="shared" ref="AS17:AS26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109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1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110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1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111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1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112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1" t="s">
        <v>63</v>
      </c>
      <c r="V21" s="118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1" t="s">
        <v>63</v>
      </c>
      <c r="V22" s="118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1" t="s">
        <v>95</v>
      </c>
      <c r="V23" s="118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114</v>
      </c>
      <c r="F24" s="55" t="s">
        <v>79</v>
      </c>
      <c r="G24" s="66" t="s">
        <v>117</v>
      </c>
      <c r="H24" s="66" t="s">
        <v>120</v>
      </c>
      <c r="I24" s="35" t="s">
        <v>97</v>
      </c>
      <c r="J24" s="67" t="s">
        <v>98</v>
      </c>
      <c r="K24" s="66" t="s">
        <v>123</v>
      </c>
      <c r="L24" s="35">
        <v>2</v>
      </c>
      <c r="M24" s="35">
        <v>4</v>
      </c>
      <c r="N24" s="35">
        <v>4</v>
      </c>
      <c r="O24" s="35">
        <v>1</v>
      </c>
      <c r="P24" s="71">
        <f t="shared" ref="P24:P26" si="12">SUM(L24:O24)</f>
        <v>11</v>
      </c>
      <c r="Q24" s="68" t="s">
        <v>68</v>
      </c>
      <c r="R24" s="69" t="s">
        <v>125</v>
      </c>
      <c r="S24" s="66" t="s">
        <v>124</v>
      </c>
      <c r="T24" s="66" t="s">
        <v>99</v>
      </c>
      <c r="U24" s="122" t="s">
        <v>95</v>
      </c>
      <c r="V24" s="119" t="s">
        <v>125</v>
      </c>
      <c r="W24" s="70">
        <f t="shared" si="1"/>
        <v>2</v>
      </c>
      <c r="X24" s="71"/>
      <c r="Y24" s="45">
        <f t="shared" si="2"/>
        <v>0</v>
      </c>
      <c r="Z24" s="35"/>
      <c r="AA24" s="60"/>
      <c r="AB24" s="70">
        <f t="shared" si="3"/>
        <v>4</v>
      </c>
      <c r="AC24" s="71"/>
      <c r="AD24" s="45">
        <f t="shared" si="4"/>
        <v>0</v>
      </c>
      <c r="AE24" s="35"/>
      <c r="AF24" s="60"/>
      <c r="AG24" s="70">
        <f t="shared" si="5"/>
        <v>4</v>
      </c>
      <c r="AH24" s="71"/>
      <c r="AI24" s="45">
        <f t="shared" si="6"/>
        <v>0</v>
      </c>
      <c r="AJ24" s="35"/>
      <c r="AK24" s="60"/>
      <c r="AL24" s="70">
        <f t="shared" si="7"/>
        <v>1</v>
      </c>
      <c r="AM24" s="71"/>
      <c r="AN24" s="45">
        <f t="shared" si="8"/>
        <v>0</v>
      </c>
      <c r="AO24" s="35"/>
      <c r="AP24" s="60"/>
      <c r="AQ24" s="72">
        <f t="shared" si="9"/>
        <v>11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115</v>
      </c>
      <c r="F25" s="55" t="s">
        <v>79</v>
      </c>
      <c r="G25" s="66" t="s">
        <v>118</v>
      </c>
      <c r="H25" s="66" t="s">
        <v>121</v>
      </c>
      <c r="I25" s="35" t="s">
        <v>97</v>
      </c>
      <c r="J25" s="67" t="s">
        <v>98</v>
      </c>
      <c r="K25" s="66" t="s">
        <v>123</v>
      </c>
      <c r="L25" s="35">
        <v>3</v>
      </c>
      <c r="M25" s="35">
        <v>4</v>
      </c>
      <c r="N25" s="35">
        <v>5</v>
      </c>
      <c r="O25" s="35">
        <v>3</v>
      </c>
      <c r="P25" s="71">
        <f t="shared" si="12"/>
        <v>15</v>
      </c>
      <c r="Q25" s="68" t="s">
        <v>68</v>
      </c>
      <c r="R25" s="69" t="s">
        <v>125</v>
      </c>
      <c r="S25" s="66" t="s">
        <v>124</v>
      </c>
      <c r="T25" s="66" t="s">
        <v>99</v>
      </c>
      <c r="U25" s="122" t="s">
        <v>95</v>
      </c>
      <c r="V25" s="119" t="s">
        <v>125</v>
      </c>
      <c r="W25" s="70">
        <f t="shared" si="1"/>
        <v>3</v>
      </c>
      <c r="X25" s="71"/>
      <c r="Y25" s="45">
        <f t="shared" si="2"/>
        <v>0</v>
      </c>
      <c r="Z25" s="35"/>
      <c r="AA25" s="60"/>
      <c r="AB25" s="70">
        <f t="shared" si="3"/>
        <v>4</v>
      </c>
      <c r="AC25" s="71"/>
      <c r="AD25" s="45">
        <f t="shared" si="4"/>
        <v>0</v>
      </c>
      <c r="AE25" s="35"/>
      <c r="AF25" s="60"/>
      <c r="AG25" s="70">
        <f t="shared" si="5"/>
        <v>5</v>
      </c>
      <c r="AH25" s="71"/>
      <c r="AI25" s="45">
        <f t="shared" si="6"/>
        <v>0</v>
      </c>
      <c r="AJ25" s="35"/>
      <c r="AK25" s="60"/>
      <c r="AL25" s="70">
        <f t="shared" si="7"/>
        <v>3</v>
      </c>
      <c r="AM25" s="71"/>
      <c r="AN25" s="45">
        <f t="shared" si="8"/>
        <v>0</v>
      </c>
      <c r="AO25" s="35"/>
      <c r="AP25" s="60"/>
      <c r="AQ25" s="72">
        <f t="shared" si="9"/>
        <v>15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thickBot="1" x14ac:dyDescent="0.3">
      <c r="A26" s="50">
        <v>4</v>
      </c>
      <c r="B26" s="36" t="s">
        <v>50</v>
      </c>
      <c r="C26" s="35" t="s">
        <v>96</v>
      </c>
      <c r="D26" s="35">
        <v>11</v>
      </c>
      <c r="E26" s="65" t="s">
        <v>116</v>
      </c>
      <c r="F26" s="35" t="s">
        <v>79</v>
      </c>
      <c r="G26" s="66" t="s">
        <v>119</v>
      </c>
      <c r="H26" s="66" t="s">
        <v>122</v>
      </c>
      <c r="I26" s="35" t="s">
        <v>97</v>
      </c>
      <c r="J26" s="67" t="s">
        <v>98</v>
      </c>
      <c r="K26" s="66" t="s">
        <v>123</v>
      </c>
      <c r="L26" s="35">
        <v>2</v>
      </c>
      <c r="M26" s="35">
        <v>3</v>
      </c>
      <c r="N26" s="35">
        <v>3</v>
      </c>
      <c r="O26" s="35">
        <v>1</v>
      </c>
      <c r="P26" s="71">
        <f t="shared" si="12"/>
        <v>9</v>
      </c>
      <c r="Q26" s="68" t="s">
        <v>68</v>
      </c>
      <c r="R26" s="69" t="s">
        <v>125</v>
      </c>
      <c r="S26" s="66" t="s">
        <v>124</v>
      </c>
      <c r="T26" s="66" t="s">
        <v>99</v>
      </c>
      <c r="U26" s="122" t="s">
        <v>95</v>
      </c>
      <c r="V26" s="119" t="s">
        <v>125</v>
      </c>
      <c r="W26" s="70">
        <f t="shared" si="1"/>
        <v>2</v>
      </c>
      <c r="X26" s="71"/>
      <c r="Y26" s="45">
        <f t="shared" si="2"/>
        <v>0</v>
      </c>
      <c r="Z26" s="35"/>
      <c r="AA26" s="60"/>
      <c r="AB26" s="70">
        <f t="shared" si="3"/>
        <v>3</v>
      </c>
      <c r="AC26" s="71"/>
      <c r="AD26" s="45">
        <f t="shared" si="4"/>
        <v>0</v>
      </c>
      <c r="AE26" s="35"/>
      <c r="AF26" s="60"/>
      <c r="AG26" s="70">
        <f t="shared" si="5"/>
        <v>3</v>
      </c>
      <c r="AH26" s="71"/>
      <c r="AI26" s="45">
        <f t="shared" si="6"/>
        <v>0</v>
      </c>
      <c r="AJ26" s="35"/>
      <c r="AK26" s="60"/>
      <c r="AL26" s="70">
        <f t="shared" si="7"/>
        <v>1</v>
      </c>
      <c r="AM26" s="71"/>
      <c r="AN26" s="45">
        <f t="shared" si="8"/>
        <v>0</v>
      </c>
      <c r="AO26" s="35"/>
      <c r="AP26" s="60"/>
      <c r="AQ26" s="72">
        <f t="shared" si="9"/>
        <v>9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77" customFormat="1" ht="16.5" thickBot="1" x14ac:dyDescent="0.3">
      <c r="A27" s="203" t="s">
        <v>100</v>
      </c>
      <c r="B27" s="204"/>
      <c r="C27" s="204"/>
      <c r="D27" s="204"/>
      <c r="E27" s="205"/>
      <c r="F27" s="109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1"/>
      <c r="W27" s="206"/>
      <c r="X27" s="207"/>
      <c r="Y27" s="74">
        <f>AVERAGE(Y16:Y26)</f>
        <v>0</v>
      </c>
      <c r="Z27" s="208"/>
      <c r="AA27" s="209"/>
      <c r="AB27" s="210"/>
      <c r="AC27" s="207"/>
      <c r="AD27" s="74">
        <f>AVERAGE(AD16:AD26)</f>
        <v>0</v>
      </c>
      <c r="AE27" s="208"/>
      <c r="AF27" s="209"/>
      <c r="AG27" s="210"/>
      <c r="AH27" s="207"/>
      <c r="AI27" s="74">
        <f>AVERAGE(AI16:AI26)</f>
        <v>0</v>
      </c>
      <c r="AJ27" s="208"/>
      <c r="AK27" s="209"/>
      <c r="AL27" s="211"/>
      <c r="AM27" s="212"/>
      <c r="AN27" s="74">
        <f>AVERAGE(AN16:AN26)</f>
        <v>0</v>
      </c>
      <c r="AO27" s="208"/>
      <c r="AP27" s="209"/>
      <c r="AQ27" s="210"/>
      <c r="AR27" s="207"/>
      <c r="AS27" s="74">
        <f>AVERAGE(AS16:AS26)</f>
        <v>0</v>
      </c>
      <c r="AT27" s="75"/>
      <c r="AU27" s="76"/>
    </row>
    <row r="28" spans="1:47" s="94" customFormat="1" ht="90" x14ac:dyDescent="0.25">
      <c r="A28" s="78">
        <v>7</v>
      </c>
      <c r="B28" s="79" t="s">
        <v>101</v>
      </c>
      <c r="C28" s="80"/>
      <c r="D28" s="78" t="s">
        <v>102</v>
      </c>
      <c r="E28" s="79"/>
      <c r="F28" s="79"/>
      <c r="G28" s="79"/>
      <c r="H28" s="79"/>
      <c r="I28" s="79"/>
      <c r="J28" s="79"/>
      <c r="K28" s="79"/>
      <c r="L28" s="81">
        <v>0</v>
      </c>
      <c r="M28" s="81">
        <v>0</v>
      </c>
      <c r="N28" s="81">
        <v>0</v>
      </c>
      <c r="O28" s="81">
        <v>0</v>
      </c>
      <c r="P28" s="82">
        <v>0</v>
      </c>
      <c r="Q28" s="83"/>
      <c r="R28" s="84"/>
      <c r="S28" s="79"/>
      <c r="T28" s="79"/>
      <c r="U28" s="85"/>
      <c r="V28" s="86"/>
      <c r="W28" s="87">
        <v>0</v>
      </c>
      <c r="X28" s="81"/>
      <c r="Y28" s="88">
        <v>0</v>
      </c>
      <c r="Z28" s="81"/>
      <c r="AA28" s="89"/>
      <c r="AB28" s="87">
        <v>0</v>
      </c>
      <c r="AC28" s="81"/>
      <c r="AD28" s="88">
        <v>0</v>
      </c>
      <c r="AE28" s="81"/>
      <c r="AF28" s="89"/>
      <c r="AG28" s="87">
        <v>0</v>
      </c>
      <c r="AH28" s="81"/>
      <c r="AI28" s="88">
        <v>0</v>
      </c>
      <c r="AJ28" s="81"/>
      <c r="AK28" s="89"/>
      <c r="AL28" s="87">
        <v>0</v>
      </c>
      <c r="AM28" s="81"/>
      <c r="AN28" s="88">
        <v>0</v>
      </c>
      <c r="AO28" s="81"/>
      <c r="AP28" s="89"/>
      <c r="AQ28" s="90">
        <v>0</v>
      </c>
      <c r="AR28" s="91">
        <v>0</v>
      </c>
      <c r="AS28" s="92">
        <v>0</v>
      </c>
      <c r="AT28" s="89"/>
      <c r="AU28" s="93"/>
    </row>
    <row r="29" spans="1:47" s="99" customFormat="1" ht="100.5" customHeight="1" x14ac:dyDescent="0.3">
      <c r="A29" s="95">
        <v>7</v>
      </c>
      <c r="B29" s="96" t="s">
        <v>101</v>
      </c>
      <c r="C29" s="80"/>
      <c r="D29" s="95" t="s">
        <v>103</v>
      </c>
      <c r="E29" s="96"/>
      <c r="F29" s="96"/>
      <c r="G29" s="96"/>
      <c r="H29" s="96"/>
      <c r="I29" s="96"/>
      <c r="J29" s="96"/>
      <c r="K29" s="96"/>
      <c r="L29" s="81">
        <v>0</v>
      </c>
      <c r="M29" s="81">
        <v>0</v>
      </c>
      <c r="N29" s="81">
        <v>0</v>
      </c>
      <c r="O29" s="81">
        <v>0</v>
      </c>
      <c r="P29" s="82">
        <v>0</v>
      </c>
      <c r="Q29" s="97"/>
      <c r="R29" s="98"/>
      <c r="S29" s="96"/>
      <c r="T29" s="79"/>
      <c r="U29" s="85"/>
      <c r="V29" s="97"/>
      <c r="W29" s="87">
        <v>0</v>
      </c>
      <c r="X29" s="81"/>
      <c r="Y29" s="88">
        <v>0</v>
      </c>
      <c r="Z29" s="81"/>
      <c r="AA29" s="89"/>
      <c r="AB29" s="87">
        <v>0</v>
      </c>
      <c r="AC29" s="81"/>
      <c r="AD29" s="88">
        <v>0</v>
      </c>
      <c r="AE29" s="81"/>
      <c r="AF29" s="89"/>
      <c r="AG29" s="87">
        <v>0</v>
      </c>
      <c r="AH29" s="81"/>
      <c r="AI29" s="88">
        <v>0</v>
      </c>
      <c r="AJ29" s="81"/>
      <c r="AK29" s="89"/>
      <c r="AL29" s="87">
        <v>0</v>
      </c>
      <c r="AM29" s="81"/>
      <c r="AN29" s="88">
        <v>0</v>
      </c>
      <c r="AO29" s="81"/>
      <c r="AP29" s="89"/>
      <c r="AQ29" s="90">
        <v>0</v>
      </c>
      <c r="AR29" s="91">
        <v>0</v>
      </c>
      <c r="AS29" s="92">
        <v>0</v>
      </c>
      <c r="AT29" s="89"/>
      <c r="AU29" s="93"/>
    </row>
    <row r="30" spans="1:47" ht="90.75" thickBot="1" x14ac:dyDescent="0.3">
      <c r="A30" s="95">
        <v>7</v>
      </c>
      <c r="B30" s="96" t="s">
        <v>101</v>
      </c>
      <c r="C30" s="80"/>
      <c r="D30" s="95" t="s">
        <v>104</v>
      </c>
      <c r="E30" s="96"/>
      <c r="F30" s="96"/>
      <c r="G30" s="96"/>
      <c r="H30" s="96"/>
      <c r="I30" s="96"/>
      <c r="J30" s="96"/>
      <c r="K30" s="96"/>
      <c r="L30" s="81">
        <v>0</v>
      </c>
      <c r="M30" s="81">
        <v>0</v>
      </c>
      <c r="N30" s="81">
        <v>0</v>
      </c>
      <c r="O30" s="81">
        <v>0</v>
      </c>
      <c r="P30" s="82">
        <v>0</v>
      </c>
      <c r="Q30" s="100"/>
      <c r="R30" s="98"/>
      <c r="S30" s="96"/>
      <c r="T30" s="79"/>
      <c r="U30" s="85"/>
      <c r="V30" s="97"/>
      <c r="W30" s="87">
        <v>0</v>
      </c>
      <c r="X30" s="81"/>
      <c r="Y30" s="88">
        <v>0</v>
      </c>
      <c r="Z30" s="81"/>
      <c r="AA30" s="89"/>
      <c r="AB30" s="87">
        <v>0</v>
      </c>
      <c r="AC30" s="81"/>
      <c r="AD30" s="88">
        <v>0</v>
      </c>
      <c r="AE30" s="81"/>
      <c r="AF30" s="89"/>
      <c r="AG30" s="87">
        <v>0</v>
      </c>
      <c r="AH30" s="81"/>
      <c r="AI30" s="88">
        <v>0</v>
      </c>
      <c r="AJ30" s="81"/>
      <c r="AK30" s="89"/>
      <c r="AL30" s="87">
        <v>0</v>
      </c>
      <c r="AM30" s="81"/>
      <c r="AN30" s="88">
        <v>0</v>
      </c>
      <c r="AO30" s="81"/>
      <c r="AP30" s="89"/>
      <c r="AQ30" s="90">
        <v>0</v>
      </c>
      <c r="AR30" s="91">
        <v>0</v>
      </c>
      <c r="AS30" s="92">
        <v>0</v>
      </c>
      <c r="AT30" s="89"/>
      <c r="AU30" s="93"/>
    </row>
    <row r="31" spans="1:47" ht="16.5" thickBot="1" x14ac:dyDescent="0.3">
      <c r="A31" s="238" t="s">
        <v>105</v>
      </c>
      <c r="B31" s="239"/>
      <c r="C31" s="239"/>
      <c r="D31" s="239"/>
      <c r="E31" s="240"/>
      <c r="F31" s="115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7"/>
      <c r="W31" s="241"/>
      <c r="X31" s="242"/>
      <c r="Y31" s="101">
        <f>AVERAGE(Y28:Y30)</f>
        <v>0</v>
      </c>
      <c r="Z31" s="243"/>
      <c r="AA31" s="244"/>
      <c r="AB31" s="245"/>
      <c r="AC31" s="242"/>
      <c r="AD31" s="101">
        <f>AVERAGE(AD28:AD30)</f>
        <v>0</v>
      </c>
      <c r="AE31" s="243"/>
      <c r="AF31" s="244"/>
      <c r="AG31" s="245"/>
      <c r="AH31" s="242"/>
      <c r="AI31" s="101">
        <f>AVERAGE(AI28:AI30)</f>
        <v>0</v>
      </c>
      <c r="AJ31" s="243"/>
      <c r="AK31" s="244"/>
      <c r="AL31" s="245"/>
      <c r="AM31" s="242"/>
      <c r="AN31" s="101">
        <f>AVERAGE(AN28:AN30)</f>
        <v>0</v>
      </c>
      <c r="AO31" s="243"/>
      <c r="AP31" s="244"/>
      <c r="AQ31" s="245"/>
      <c r="AR31" s="242"/>
      <c r="AS31" s="101">
        <f>AVERAGE(AS28:AS30)</f>
        <v>0</v>
      </c>
      <c r="AT31" s="102"/>
      <c r="AU31" s="103"/>
    </row>
    <row r="32" spans="1:47" ht="19.5" thickBot="1" x14ac:dyDescent="0.35">
      <c r="A32" s="246" t="s">
        <v>106</v>
      </c>
      <c r="B32" s="247"/>
      <c r="C32" s="247"/>
      <c r="D32" s="247"/>
      <c r="E32" s="248"/>
      <c r="F32" s="112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4"/>
      <c r="W32" s="249"/>
      <c r="X32" s="250"/>
      <c r="Y32" s="104">
        <f>+((Y27*80%)+(Y31*20%))</f>
        <v>0</v>
      </c>
      <c r="Z32" s="251"/>
      <c r="AA32" s="252"/>
      <c r="AB32" s="236"/>
      <c r="AC32" s="237"/>
      <c r="AD32" s="104">
        <f>+((AD27*80%)+(AD31*20%))</f>
        <v>0</v>
      </c>
      <c r="AE32" s="251"/>
      <c r="AF32" s="252"/>
      <c r="AG32" s="236"/>
      <c r="AH32" s="237"/>
      <c r="AI32" s="104">
        <f>+((AI27*80%)+(AI31*20%))</f>
        <v>0</v>
      </c>
      <c r="AJ32" s="251"/>
      <c r="AK32" s="252"/>
      <c r="AL32" s="236"/>
      <c r="AM32" s="237"/>
      <c r="AN32" s="104">
        <f>+((AN27*80%)+(AN31*20%))</f>
        <v>0</v>
      </c>
      <c r="AO32" s="251"/>
      <c r="AP32" s="252"/>
      <c r="AQ32" s="236"/>
      <c r="AR32" s="237"/>
      <c r="AS32" s="104">
        <f>+((AS27*80%)+(AS31*20%))</f>
        <v>0</v>
      </c>
      <c r="AT32" s="105"/>
      <c r="AU32" s="106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07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1"/>
      <c r="B34" s="1"/>
      <c r="C34" s="1"/>
      <c r="D34" s="1"/>
      <c r="E34" s="10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</sheetData>
  <mergeCells count="87">
    <mergeCell ref="AL32:AM32"/>
    <mergeCell ref="AO32:AP32"/>
    <mergeCell ref="AQ32:AR32"/>
    <mergeCell ref="AL31:AM31"/>
    <mergeCell ref="AO31:AP31"/>
    <mergeCell ref="AQ31:AR31"/>
    <mergeCell ref="AG32:AH32"/>
    <mergeCell ref="AO27:AP27"/>
    <mergeCell ref="AQ27:AR27"/>
    <mergeCell ref="A31:E31"/>
    <mergeCell ref="W31:X31"/>
    <mergeCell ref="Z31:AA31"/>
    <mergeCell ref="AB31:AC31"/>
    <mergeCell ref="AE31:AF31"/>
    <mergeCell ref="AG31:AH31"/>
    <mergeCell ref="AJ31:AK31"/>
    <mergeCell ref="A32:E32"/>
    <mergeCell ref="W32:X32"/>
    <mergeCell ref="Z32:AA32"/>
    <mergeCell ref="AB32:AC32"/>
    <mergeCell ref="AE32:AF32"/>
    <mergeCell ref="AJ32:AK32"/>
    <mergeCell ref="AQ13:AT14"/>
    <mergeCell ref="A27:E27"/>
    <mergeCell ref="W27:X27"/>
    <mergeCell ref="Z27:AA27"/>
    <mergeCell ref="AB27:AC27"/>
    <mergeCell ref="AE27:AF27"/>
    <mergeCell ref="AG27:AH27"/>
    <mergeCell ref="AJ27:AK27"/>
    <mergeCell ref="AL27:AM27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:F25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