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1211185F-1FDC-49FA-9CAB-1E24FD4C1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1" l="1"/>
  <c r="AP37" i="1"/>
  <c r="AK37" i="1"/>
  <c r="AM37" i="1" s="1"/>
  <c r="AH37" i="1"/>
  <c r="AF37" i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R34" i="1"/>
  <c r="AP34" i="1"/>
  <c r="AK34" i="1"/>
  <c r="AF34" i="1"/>
  <c r="AH34" i="1" s="1"/>
  <c r="AC34" i="1"/>
  <c r="AA34" i="1"/>
  <c r="X34" i="1"/>
  <c r="AP33" i="1"/>
  <c r="AR33" i="1" s="1"/>
  <c r="AK33" i="1"/>
  <c r="AM33" i="1" s="1"/>
  <c r="AF33" i="1"/>
  <c r="AH33" i="1" s="1"/>
  <c r="AA33" i="1"/>
  <c r="AC33" i="1" s="1"/>
  <c r="AP32" i="1"/>
  <c r="AR32" i="1" s="1"/>
  <c r="AK32" i="1"/>
  <c r="AM32" i="1" s="1"/>
  <c r="AF32" i="1"/>
  <c r="AH32" i="1" s="1"/>
  <c r="AA32" i="1"/>
  <c r="AC32" i="1" s="1"/>
  <c r="X32" i="1"/>
  <c r="AR31" i="1"/>
  <c r="AP31" i="1"/>
  <c r="AK31" i="1"/>
  <c r="AM31" i="1" s="1"/>
  <c r="AC31" i="1"/>
  <c r="AA31" i="1"/>
  <c r="P29" i="1"/>
  <c r="P28" i="1"/>
  <c r="P27" i="1"/>
  <c r="P26" i="1"/>
  <c r="P25" i="1"/>
  <c r="P24" i="1"/>
  <c r="P23" i="1"/>
  <c r="P22" i="1"/>
  <c r="AP13" i="1" l="1"/>
  <c r="AR13" i="1" s="1"/>
  <c r="AR38" i="1"/>
  <c r="AK13" i="1"/>
  <c r="AM13" i="1" s="1"/>
  <c r="AM38" i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<sst xmlns="http://schemas.openxmlformats.org/spreadsheetml/2006/main" count="478" uniqueCount="218">
  <si>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</si>
  <si>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</si>
  <si>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</si>
  <si>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</si>
  <si>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</si>
  <si>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</si>
  <si>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</si>
  <si>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</si>
  <si>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</si>
  <si>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</si>
  <si>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</si>
  <si>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</si>
  <si>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</si>
  <si>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</si>
  <si>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</si>
  <si>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</si>
  <si>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</si>
  <si>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</si>
  <si>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</si>
  <si>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</si>
  <si>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</si>
  <si>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</si>
  <si>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</si>
  <si>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</si>
  <si>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</si>
  <si>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</si>
  <si>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</si>
  <si>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</si>
  <si>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</si>
  <si>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</si>
  <si>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</si>
  <si>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</si>
  <si>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</si>
  <si>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</si>
  <si>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</si>
  <si>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</si>
  <si>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</si>
  <si>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</si>
  <si>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</si>
  <si>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</si>
  <si>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</si>
  <si>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</si>
  <si>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</si>
  <si>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</si>
  <si>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</si>
  <si>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</si>
  <si>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</si>
  <si>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</si>
  <si>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</si>
  <si>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</si>
  <si>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</si>
  <si>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</si>
  <si>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</si>
  <si>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</si>
  <si>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</si>
  <si>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</si>
  <si>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</si>
  <si>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</si>
  <si>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</si>
  <si>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</si>
  <si>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</si>
  <si>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</si>
  <si>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</si>
  <si>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</si>
  <si>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</si>
  <si>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</si>
  <si>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</si>
  <si>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</si>
  <si>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</si>
  <si>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</si>
  <si>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</si>
  <si>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</si>
  <si>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</si>
  <si>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</si>
  <si>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</si>
  <si>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</si>
  <si>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</si>
  <si>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</si>
  <si>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</si>
  <si>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</si>
  <si>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</si>
  <si>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</si>
  <si>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</si>
  <si>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</si>
  <si>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</si>
  <si>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</si>
  <si>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</si>
  <si>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</si>
  <si>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</si>
  <si>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</si>
  <si>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</si>
  <si>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</si>
  <si>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</si>
  <si>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</si>
  <si>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</si>
  <si>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</si>
  <si>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</si>
  <si>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</si>
  <si>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</si>
  <si>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</si>
  <si>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</si>
  <si>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</si>
  <si>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</si>
  <si>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</si>
  <si>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</si>
  <si>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</si>
  <si>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</si>
  <si>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</si>
  <si>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</si>
  <si>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</si>
  <si>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</si>
  <si>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</si>
  <si>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</si>
  <si>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</si>
  <si>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</si>
  <si>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</si>
  <si>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</si>
  <si>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</si>
  <si>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</si>
  <si>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</si>
  <si>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</si>
  <si>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</si>
  <si>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</si>
  <si>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</si>
  <si>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</si>
  <si>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</si>
  <si>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</si>
  <si>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</si>
  <si>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</si>
  <si>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</si>
  <si>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</si>
  <si>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</si>
  <si>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</si>
  <si>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</si>
  <si>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</si>
  <si>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</si>
  <si>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</si>
  <si>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</si>
  <si>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</si>
  <si>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</si>
  <si>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</si>
  <si>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</si>
  <si>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ENGATIVÁ</t>
    </r>
  </si>
  <si>
    <t>Proferir 7.560 fallos de fondo en primera instancia sobre las actuaciones de policía que se encuentran a cargo de las inspecciones de policía</t>
  </si>
  <si>
    <t>Realizar 216 operativos de inspección, vigilancia y control en materia de integridad del espacio público</t>
  </si>
  <si>
    <t>Realizar 316 operativos de inspección, vigilancia y control en materia de actividad económica</t>
  </si>
  <si>
    <t>Realizar 11 operativos de inspección, vigilancia y control para dar cumplimiento a los fallos de río Bogotá</t>
  </si>
  <si>
    <t>Realizar 40 operativos de inspección, vigilancia y control en materia de actividad ambiental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</si>
  <si>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</si>
  <si>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</si>
  <si>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</si>
  <si>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Realizar </t>
    </r>
    <r>
      <rPr>
        <sz val="1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</si>
  <si>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Terminar (archivar) </t>
    </r>
    <r>
      <rPr>
        <sz val="11"/>
        <rFont val="Calibri Light"/>
        <family val="2"/>
        <scheme val="major"/>
      </rPr>
      <t>600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</si>
  <si>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r>
      <t xml:space="preserve">Terminar </t>
    </r>
    <r>
      <rPr>
        <sz val="11"/>
        <rFont val="Calibri Light"/>
        <family val="2"/>
        <scheme val="major"/>
      </rPr>
      <t>650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</si>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</sst>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69</v>
      </c>
      <c r="F13" s="21" t="s">
        <v>37</v>
      </c>
      <c r="G13" s="21" t="s">
        <v>77</v>
      </c>
      <c r="H13" s="21" t="s">
        <v>154</v>
      </c>
      <c r="I13" s="32" t="s">
        <v>78</v>
      </c>
      <c r="J13" s="21" t="s">
        <v>79</v>
      </c>
      <c r="K13" s="21" t="s">
        <v>80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117</v>
      </c>
      <c r="R13" s="21" t="s">
        <v>119</v>
      </c>
      <c r="S13" s="21" t="s">
        <v>120</v>
      </c>
      <c r="T13" s="21" t="s">
        <v>121</v>
      </c>
      <c r="U13" s="21" t="s">
        <v>122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70</v>
      </c>
      <c r="F14" s="21" t="s">
        <v>37</v>
      </c>
      <c r="G14" s="21" t="s">
        <v>81</v>
      </c>
      <c r="H14" s="21" t="s">
        <v>82</v>
      </c>
      <c r="I14" s="21" t="s">
        <v>78</v>
      </c>
      <c r="J14" s="21" t="s">
        <v>79</v>
      </c>
      <c r="K14" s="21" t="s">
        <v>80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118</v>
      </c>
      <c r="R14" s="21" t="s">
        <v>123</v>
      </c>
      <c r="S14" s="21" t="s">
        <v>124</v>
      </c>
      <c r="T14" s="21" t="s">
        <v>121</v>
      </c>
      <c r="U14" s="21" t="s">
        <v>122</v>
      </c>
      <c r="V14" s="29">
        <f t="shared" si="0"/>
        <v>0.14000000000000001</v>
      </c>
      <c r="W14" s="21"/>
      <c r="X14" s="21">
        <f t="shared" ref="X14:X37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7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7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7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7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71</v>
      </c>
      <c r="F15" s="21" t="s">
        <v>37</v>
      </c>
      <c r="G15" s="21" t="s">
        <v>83</v>
      </c>
      <c r="H15" s="21" t="s">
        <v>84</v>
      </c>
      <c r="I15" s="21" t="s">
        <v>78</v>
      </c>
      <c r="J15" s="21" t="s">
        <v>79</v>
      </c>
      <c r="K15" s="21" t="s">
        <v>80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118</v>
      </c>
      <c r="R15" s="21" t="s">
        <v>123</v>
      </c>
      <c r="S15" s="21" t="s">
        <v>124</v>
      </c>
      <c r="T15" s="21" t="s">
        <v>121</v>
      </c>
      <c r="U15" s="21" t="s">
        <v>122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72</v>
      </c>
      <c r="F16" s="21" t="s">
        <v>37</v>
      </c>
      <c r="G16" s="21" t="s">
        <v>85</v>
      </c>
      <c r="H16" s="21" t="s">
        <v>86</v>
      </c>
      <c r="I16" s="33" t="s">
        <v>78</v>
      </c>
      <c r="J16" s="21" t="s">
        <v>79</v>
      </c>
      <c r="K16" s="21" t="s">
        <v>80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118</v>
      </c>
      <c r="R16" s="21" t="s">
        <v>123</v>
      </c>
      <c r="S16" s="21" t="s">
        <v>124</v>
      </c>
      <c r="T16" s="21" t="s">
        <v>121</v>
      </c>
      <c r="U16" s="21" t="s">
        <v>122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73</v>
      </c>
      <c r="F17" s="21" t="s">
        <v>37</v>
      </c>
      <c r="G17" s="21" t="s">
        <v>87</v>
      </c>
      <c r="H17" s="21" t="s">
        <v>88</v>
      </c>
      <c r="I17" s="33" t="s">
        <v>78</v>
      </c>
      <c r="J17" s="21" t="s">
        <v>79</v>
      </c>
      <c r="K17" s="21" t="s">
        <v>80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118</v>
      </c>
      <c r="R17" s="21" t="s">
        <v>123</v>
      </c>
      <c r="S17" s="21" t="s">
        <v>124</v>
      </c>
      <c r="T17" s="21" t="s">
        <v>121</v>
      </c>
      <c r="U17" s="21" t="s">
        <v>122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74</v>
      </c>
      <c r="F18" s="21" t="s">
        <v>36</v>
      </c>
      <c r="G18" s="21" t="s">
        <v>89</v>
      </c>
      <c r="H18" s="21" t="s">
        <v>149</v>
      </c>
      <c r="I18" s="21" t="s">
        <v>78</v>
      </c>
      <c r="J18" s="21" t="s">
        <v>90</v>
      </c>
      <c r="K18" s="21" t="s">
        <v>80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118</v>
      </c>
      <c r="R18" s="21" t="s">
        <v>125</v>
      </c>
      <c r="S18" s="21" t="s">
        <v>126</v>
      </c>
      <c r="T18" s="21" t="s">
        <v>121</v>
      </c>
      <c r="U18" s="21" t="s">
        <v>122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75</v>
      </c>
      <c r="F19" s="21" t="s">
        <v>36</v>
      </c>
      <c r="G19" s="21" t="s">
        <v>91</v>
      </c>
      <c r="H19" s="21" t="s">
        <v>150</v>
      </c>
      <c r="I19" s="21" t="s">
        <v>78</v>
      </c>
      <c r="J19" s="21" t="s">
        <v>90</v>
      </c>
      <c r="K19" s="21" t="s">
        <v>80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118</v>
      </c>
      <c r="R19" s="21" t="s">
        <v>125</v>
      </c>
      <c r="S19" s="21" t="s">
        <v>127</v>
      </c>
      <c r="T19" s="21" t="s">
        <v>121</v>
      </c>
      <c r="U19" s="21" t="s">
        <v>122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76</v>
      </c>
      <c r="F20" s="21" t="s">
        <v>36</v>
      </c>
      <c r="G20" s="21" t="s">
        <v>92</v>
      </c>
      <c r="H20" s="21" t="s">
        <v>93</v>
      </c>
      <c r="I20" s="21" t="s">
        <v>78</v>
      </c>
      <c r="J20" s="21" t="s">
        <v>90</v>
      </c>
      <c r="K20" s="21" t="s">
        <v>80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118</v>
      </c>
      <c r="R20" s="21" t="s">
        <v>128</v>
      </c>
      <c r="S20" s="21" t="s">
        <v>127</v>
      </c>
      <c r="T20" s="21" t="s">
        <v>121</v>
      </c>
      <c r="U20" s="21" t="s">
        <v>129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148</v>
      </c>
      <c r="F21" s="21" t="s">
        <v>36</v>
      </c>
      <c r="G21" s="21" t="s">
        <v>92</v>
      </c>
      <c r="H21" s="21" t="s">
        <v>94</v>
      </c>
      <c r="I21" s="21" t="s">
        <v>78</v>
      </c>
      <c r="J21" s="21" t="s">
        <v>79</v>
      </c>
      <c r="K21" s="21" t="s">
        <v>80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118</v>
      </c>
      <c r="R21" s="35" t="s">
        <v>128</v>
      </c>
      <c r="S21" s="35" t="s">
        <v>127</v>
      </c>
      <c r="T21" s="35" t="s">
        <v>121</v>
      </c>
      <c r="U21" s="35" t="s">
        <v>129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151</v>
      </c>
      <c r="F22" s="21" t="s">
        <v>36</v>
      </c>
      <c r="G22" s="21" t="s">
        <v>95</v>
      </c>
      <c r="H22" s="21" t="s">
        <v>96</v>
      </c>
      <c r="I22" s="21" t="s">
        <v>78</v>
      </c>
      <c r="J22" s="21" t="s">
        <v>97</v>
      </c>
      <c r="K22" s="21" t="s">
        <v>98</v>
      </c>
      <c r="L22" s="21">
        <v>2000</v>
      </c>
      <c r="M22" s="21">
        <v>4373</v>
      </c>
      <c r="N22" s="21">
        <v>4373</v>
      </c>
      <c r="O22" s="21">
        <v>4374</v>
      </c>
      <c r="P22" s="21">
        <f t="shared" ref="P22:P29" si="10">SUM(L22:O22)</f>
        <v>15120</v>
      </c>
      <c r="Q22" s="21" t="s">
        <v>118</v>
      </c>
      <c r="R22" s="21" t="s">
        <v>130</v>
      </c>
      <c r="S22" s="21" t="s">
        <v>131</v>
      </c>
      <c r="T22" s="21" t="s">
        <v>132</v>
      </c>
      <c r="U22" s="21" t="s">
        <v>133</v>
      </c>
      <c r="V22" s="29">
        <f t="shared" si="0"/>
        <v>2000</v>
      </c>
      <c r="W22" s="21"/>
      <c r="X22" s="21">
        <f t="shared" si="5"/>
        <v>0</v>
      </c>
      <c r="Y22" s="21"/>
      <c r="Z22" s="21"/>
      <c r="AA22" s="29">
        <f t="shared" si="1"/>
        <v>4373</v>
      </c>
      <c r="AB22" s="21"/>
      <c r="AC22" s="21">
        <f t="shared" si="6"/>
        <v>0</v>
      </c>
      <c r="AD22" s="21"/>
      <c r="AE22" s="21"/>
      <c r="AF22" s="29">
        <f t="shared" si="2"/>
        <v>4373</v>
      </c>
      <c r="AG22" s="21"/>
      <c r="AH22" s="21">
        <f t="shared" si="7"/>
        <v>0</v>
      </c>
      <c r="AI22" s="21"/>
      <c r="AJ22" s="21"/>
      <c r="AK22" s="29">
        <f t="shared" si="3"/>
        <v>4374</v>
      </c>
      <c r="AL22" s="21"/>
      <c r="AM22" s="21">
        <f t="shared" si="8"/>
        <v>0</v>
      </c>
      <c r="AN22" s="21"/>
      <c r="AO22" s="21"/>
      <c r="AP22" s="21">
        <f t="shared" si="4"/>
        <v>15120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143</v>
      </c>
      <c r="F23" s="21" t="s">
        <v>37</v>
      </c>
      <c r="G23" s="21" t="s">
        <v>99</v>
      </c>
      <c r="H23" s="21" t="s">
        <v>100</v>
      </c>
      <c r="I23" s="21" t="s">
        <v>78</v>
      </c>
      <c r="J23" s="21" t="s">
        <v>97</v>
      </c>
      <c r="K23" s="21" t="s">
        <v>101</v>
      </c>
      <c r="L23" s="41">
        <v>1000</v>
      </c>
      <c r="M23" s="41">
        <v>2187</v>
      </c>
      <c r="N23" s="41">
        <v>2187</v>
      </c>
      <c r="O23" s="41">
        <v>2186</v>
      </c>
      <c r="P23" s="21">
        <f t="shared" si="10"/>
        <v>7560</v>
      </c>
      <c r="Q23" s="21" t="s">
        <v>118</v>
      </c>
      <c r="R23" s="21" t="s">
        <v>134</v>
      </c>
      <c r="S23" s="21" t="s">
        <v>131</v>
      </c>
      <c r="T23" s="21" t="s">
        <v>132</v>
      </c>
      <c r="U23" s="21" t="s">
        <v>133</v>
      </c>
      <c r="V23" s="29">
        <f t="shared" si="0"/>
        <v>1000</v>
      </c>
      <c r="W23" s="21"/>
      <c r="X23" s="21">
        <f t="shared" si="5"/>
        <v>0</v>
      </c>
      <c r="Y23" s="21"/>
      <c r="Z23" s="21"/>
      <c r="AA23" s="29">
        <f t="shared" si="1"/>
        <v>2187</v>
      </c>
      <c r="AB23" s="21"/>
      <c r="AC23" s="21">
        <f t="shared" si="6"/>
        <v>0</v>
      </c>
      <c r="AD23" s="21"/>
      <c r="AE23" s="21"/>
      <c r="AF23" s="29">
        <f t="shared" si="2"/>
        <v>2187</v>
      </c>
      <c r="AG23" s="21"/>
      <c r="AH23" s="21">
        <f t="shared" si="7"/>
        <v>0</v>
      </c>
      <c r="AI23" s="21"/>
      <c r="AJ23" s="21"/>
      <c r="AK23" s="29">
        <f t="shared" si="3"/>
        <v>2186</v>
      </c>
      <c r="AL23" s="21"/>
      <c r="AM23" s="21">
        <f t="shared" si="8"/>
        <v>0</v>
      </c>
      <c r="AN23" s="21"/>
      <c r="AO23" s="21"/>
      <c r="AP23" s="21">
        <f t="shared" si="4"/>
        <v>7560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152</v>
      </c>
      <c r="F24" s="21" t="s">
        <v>37</v>
      </c>
      <c r="G24" s="21" t="s">
        <v>102</v>
      </c>
      <c r="H24" s="21" t="s">
        <v>103</v>
      </c>
      <c r="I24" s="21" t="s">
        <v>78</v>
      </c>
      <c r="J24" s="21" t="s">
        <v>97</v>
      </c>
      <c r="K24" s="21" t="s">
        <v>104</v>
      </c>
      <c r="L24" s="41">
        <v>80</v>
      </c>
      <c r="M24" s="41">
        <v>173</v>
      </c>
      <c r="N24" s="41">
        <v>173</v>
      </c>
      <c r="O24" s="41">
        <v>174</v>
      </c>
      <c r="P24" s="21">
        <f t="shared" si="10"/>
        <v>600</v>
      </c>
      <c r="Q24" s="21" t="s">
        <v>118</v>
      </c>
      <c r="R24" s="21" t="s">
        <v>135</v>
      </c>
      <c r="S24" s="21" t="s">
        <v>136</v>
      </c>
      <c r="T24" s="21" t="s">
        <v>132</v>
      </c>
      <c r="U24" s="21" t="s">
        <v>133</v>
      </c>
      <c r="V24" s="29">
        <f t="shared" si="0"/>
        <v>80</v>
      </c>
      <c r="W24" s="21"/>
      <c r="X24" s="21">
        <f t="shared" si="5"/>
        <v>0</v>
      </c>
      <c r="Y24" s="21"/>
      <c r="Z24" s="21"/>
      <c r="AA24" s="29">
        <f t="shared" si="1"/>
        <v>173</v>
      </c>
      <c r="AB24" s="21"/>
      <c r="AC24" s="21">
        <f t="shared" si="6"/>
        <v>0</v>
      </c>
      <c r="AD24" s="21"/>
      <c r="AE24" s="21"/>
      <c r="AF24" s="29">
        <f t="shared" si="2"/>
        <v>173</v>
      </c>
      <c r="AG24" s="21"/>
      <c r="AH24" s="21">
        <f t="shared" si="7"/>
        <v>0</v>
      </c>
      <c r="AI24" s="21"/>
      <c r="AJ24" s="21"/>
      <c r="AK24" s="29">
        <f t="shared" si="3"/>
        <v>174</v>
      </c>
      <c r="AL24" s="21"/>
      <c r="AM24" s="21">
        <f t="shared" si="8"/>
        <v>0</v>
      </c>
      <c r="AN24" s="21"/>
      <c r="AO24" s="21"/>
      <c r="AP24" s="21">
        <f t="shared" si="4"/>
        <v>600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153</v>
      </c>
      <c r="F25" s="21" t="s">
        <v>36</v>
      </c>
      <c r="G25" s="21" t="s">
        <v>105</v>
      </c>
      <c r="H25" s="21" t="s">
        <v>106</v>
      </c>
      <c r="I25" s="21" t="s">
        <v>78</v>
      </c>
      <c r="J25" s="21" t="s">
        <v>97</v>
      </c>
      <c r="K25" s="21" t="s">
        <v>107</v>
      </c>
      <c r="L25" s="21">
        <v>100</v>
      </c>
      <c r="M25" s="21">
        <v>183</v>
      </c>
      <c r="N25" s="21">
        <v>183</v>
      </c>
      <c r="O25" s="21">
        <v>184</v>
      </c>
      <c r="P25" s="21">
        <f t="shared" si="10"/>
        <v>650</v>
      </c>
      <c r="Q25" s="21" t="s">
        <v>118</v>
      </c>
      <c r="R25" s="21" t="s">
        <v>135</v>
      </c>
      <c r="S25" s="21" t="s">
        <v>136</v>
      </c>
      <c r="T25" s="21" t="s">
        <v>132</v>
      </c>
      <c r="U25" s="21" t="s">
        <v>133</v>
      </c>
      <c r="V25" s="29">
        <f t="shared" si="0"/>
        <v>100</v>
      </c>
      <c r="W25" s="21"/>
      <c r="X25" s="21">
        <f t="shared" si="5"/>
        <v>0</v>
      </c>
      <c r="Y25" s="21"/>
      <c r="Z25" s="21"/>
      <c r="AA25" s="29">
        <f t="shared" si="1"/>
        <v>183</v>
      </c>
      <c r="AB25" s="21"/>
      <c r="AC25" s="21">
        <f t="shared" si="6"/>
        <v>0</v>
      </c>
      <c r="AD25" s="21"/>
      <c r="AE25" s="21"/>
      <c r="AF25" s="29">
        <f t="shared" si="2"/>
        <v>183</v>
      </c>
      <c r="AG25" s="21"/>
      <c r="AH25" s="21">
        <f t="shared" si="7"/>
        <v>0</v>
      </c>
      <c r="AI25" s="21"/>
      <c r="AJ25" s="21"/>
      <c r="AK25" s="29">
        <f t="shared" si="3"/>
        <v>184</v>
      </c>
      <c r="AL25" s="21"/>
      <c r="AM25" s="21">
        <f t="shared" si="8"/>
        <v>0</v>
      </c>
      <c r="AN25" s="21"/>
      <c r="AO25" s="21"/>
      <c r="AP25" s="21">
        <f t="shared" si="4"/>
        <v>650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144</v>
      </c>
      <c r="F26" s="21" t="s">
        <v>36</v>
      </c>
      <c r="G26" s="21" t="s">
        <v>108</v>
      </c>
      <c r="H26" s="21" t="s">
        <v>109</v>
      </c>
      <c r="I26" s="21" t="s">
        <v>78</v>
      </c>
      <c r="J26" s="21" t="s">
        <v>97</v>
      </c>
      <c r="K26" s="21" t="s">
        <v>110</v>
      </c>
      <c r="L26" s="21">
        <v>30</v>
      </c>
      <c r="M26" s="21">
        <v>66</v>
      </c>
      <c r="N26" s="21">
        <v>66</v>
      </c>
      <c r="O26" s="21">
        <v>54</v>
      </c>
      <c r="P26" s="21">
        <f t="shared" si="10"/>
        <v>216</v>
      </c>
      <c r="Q26" s="21" t="s">
        <v>118</v>
      </c>
      <c r="R26" s="21" t="s">
        <v>137</v>
      </c>
      <c r="S26" s="21" t="s">
        <v>138</v>
      </c>
      <c r="T26" s="21" t="s">
        <v>132</v>
      </c>
      <c r="U26" s="21" t="s">
        <v>133</v>
      </c>
      <c r="V26" s="29">
        <f t="shared" si="0"/>
        <v>30</v>
      </c>
      <c r="W26" s="21"/>
      <c r="X26" s="21">
        <f t="shared" si="5"/>
        <v>0</v>
      </c>
      <c r="Y26" s="21"/>
      <c r="Z26" s="21"/>
      <c r="AA26" s="29">
        <f t="shared" si="1"/>
        <v>66</v>
      </c>
      <c r="AB26" s="21"/>
      <c r="AC26" s="21">
        <f t="shared" si="6"/>
        <v>0</v>
      </c>
      <c r="AD26" s="21"/>
      <c r="AE26" s="21"/>
      <c r="AF26" s="29">
        <f t="shared" si="2"/>
        <v>66</v>
      </c>
      <c r="AG26" s="21"/>
      <c r="AH26" s="21">
        <f t="shared" si="7"/>
        <v>0</v>
      </c>
      <c r="AI26" s="21"/>
      <c r="AJ26" s="21"/>
      <c r="AK26" s="29">
        <f t="shared" si="3"/>
        <v>54</v>
      </c>
      <c r="AL26" s="21"/>
      <c r="AM26" s="21">
        <f t="shared" si="8"/>
        <v>0</v>
      </c>
      <c r="AN26" s="21"/>
      <c r="AO26" s="21"/>
      <c r="AP26" s="21">
        <f t="shared" si="4"/>
        <v>216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145</v>
      </c>
      <c r="F27" s="21" t="s">
        <v>36</v>
      </c>
      <c r="G27" s="21" t="s">
        <v>111</v>
      </c>
      <c r="H27" s="21" t="s">
        <v>112</v>
      </c>
      <c r="I27" s="21" t="s">
        <v>78</v>
      </c>
      <c r="J27" s="21" t="s">
        <v>97</v>
      </c>
      <c r="K27" s="21" t="s">
        <v>110</v>
      </c>
      <c r="L27" s="21">
        <v>65</v>
      </c>
      <c r="M27" s="21">
        <v>90</v>
      </c>
      <c r="N27" s="21">
        <v>90</v>
      </c>
      <c r="O27" s="21">
        <v>71</v>
      </c>
      <c r="P27" s="21">
        <f t="shared" si="10"/>
        <v>316</v>
      </c>
      <c r="Q27" s="21" t="s">
        <v>118</v>
      </c>
      <c r="R27" s="21" t="s">
        <v>139</v>
      </c>
      <c r="S27" s="21" t="s">
        <v>138</v>
      </c>
      <c r="T27" s="21" t="s">
        <v>132</v>
      </c>
      <c r="U27" s="21" t="s">
        <v>133</v>
      </c>
      <c r="V27" s="29">
        <f t="shared" si="0"/>
        <v>65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71</v>
      </c>
      <c r="AL27" s="21"/>
      <c r="AM27" s="21">
        <f t="shared" si="8"/>
        <v>0</v>
      </c>
      <c r="AN27" s="21"/>
      <c r="AO27" s="21"/>
      <c r="AP27" s="21">
        <f t="shared" si="4"/>
        <v>316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146</v>
      </c>
      <c r="F28" s="21" t="s">
        <v>36</v>
      </c>
      <c r="G28" s="21" t="s">
        <v>113</v>
      </c>
      <c r="H28" s="21" t="s">
        <v>114</v>
      </c>
      <c r="I28" s="21" t="s">
        <v>78</v>
      </c>
      <c r="J28" s="21" t="s">
        <v>97</v>
      </c>
      <c r="K28" s="21" t="s">
        <v>110</v>
      </c>
      <c r="L28" s="21">
        <v>2</v>
      </c>
      <c r="M28" s="21">
        <v>3</v>
      </c>
      <c r="N28" s="21">
        <v>3</v>
      </c>
      <c r="O28" s="21">
        <v>3</v>
      </c>
      <c r="P28" s="21">
        <f t="shared" si="10"/>
        <v>11</v>
      </c>
      <c r="Q28" s="21" t="s">
        <v>118</v>
      </c>
      <c r="R28" s="21" t="s">
        <v>140</v>
      </c>
      <c r="S28" s="21" t="s">
        <v>138</v>
      </c>
      <c r="T28" s="21" t="s">
        <v>132</v>
      </c>
      <c r="U28" s="21" t="s">
        <v>133</v>
      </c>
      <c r="V28" s="29">
        <f t="shared" si="0"/>
        <v>2</v>
      </c>
      <c r="W28" s="21"/>
      <c r="X28" s="21">
        <f t="shared" si="5"/>
        <v>0</v>
      </c>
      <c r="Y28" s="21"/>
      <c r="Z28" s="21"/>
      <c r="AA28" s="29">
        <f t="shared" si="1"/>
        <v>3</v>
      </c>
      <c r="AB28" s="21"/>
      <c r="AC28" s="21">
        <f t="shared" si="6"/>
        <v>0</v>
      </c>
      <c r="AD28" s="21"/>
      <c r="AE28" s="21"/>
      <c r="AF28" s="29">
        <f t="shared" si="2"/>
        <v>3</v>
      </c>
      <c r="AG28" s="21"/>
      <c r="AH28" s="21">
        <f t="shared" si="7"/>
        <v>0</v>
      </c>
      <c r="AI28" s="21"/>
      <c r="AJ28" s="21"/>
      <c r="AK28" s="29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11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48</v>
      </c>
      <c r="C29" s="21" t="s">
        <v>51</v>
      </c>
      <c r="D29" s="26" t="s">
        <v>68</v>
      </c>
      <c r="E29" s="21" t="s">
        <v>147</v>
      </c>
      <c r="F29" s="21" t="s">
        <v>36</v>
      </c>
      <c r="G29" s="21" t="s">
        <v>115</v>
      </c>
      <c r="H29" s="21" t="s">
        <v>116</v>
      </c>
      <c r="I29" s="21" t="s">
        <v>78</v>
      </c>
      <c r="J29" s="21" t="s">
        <v>97</v>
      </c>
      <c r="K29" s="21" t="s">
        <v>110</v>
      </c>
      <c r="L29" s="21">
        <v>10</v>
      </c>
      <c r="M29" s="21">
        <v>10</v>
      </c>
      <c r="N29" s="21">
        <v>10</v>
      </c>
      <c r="O29" s="21">
        <v>10</v>
      </c>
      <c r="P29" s="21">
        <f t="shared" si="10"/>
        <v>40</v>
      </c>
      <c r="Q29" s="21" t="s">
        <v>118</v>
      </c>
      <c r="R29" s="21" t="s">
        <v>141</v>
      </c>
      <c r="S29" s="21" t="s">
        <v>138</v>
      </c>
      <c r="T29" s="21" t="s">
        <v>132</v>
      </c>
      <c r="U29" s="21" t="s">
        <v>133</v>
      </c>
      <c r="V29" s="29">
        <f t="shared" si="0"/>
        <v>10</v>
      </c>
      <c r="W29" s="21"/>
      <c r="X29" s="21">
        <f t="shared" si="5"/>
        <v>0</v>
      </c>
      <c r="Y29" s="21"/>
      <c r="Z29" s="21"/>
      <c r="AA29" s="29">
        <f t="shared" si="1"/>
        <v>10</v>
      </c>
      <c r="AB29" s="21"/>
      <c r="AC29" s="21">
        <f t="shared" si="6"/>
        <v>0</v>
      </c>
      <c r="AD29" s="21"/>
      <c r="AE29" s="21"/>
      <c r="AF29" s="29">
        <f t="shared" si="2"/>
        <v>10</v>
      </c>
      <c r="AG29" s="21"/>
      <c r="AH29" s="21">
        <f t="shared" si="7"/>
        <v>0</v>
      </c>
      <c r="AI29" s="21"/>
      <c r="AJ29" s="21"/>
      <c r="AK29" s="29">
        <f t="shared" si="3"/>
        <v>10</v>
      </c>
      <c r="AL29" s="21"/>
      <c r="AM29" s="21">
        <f t="shared" si="8"/>
        <v>0</v>
      </c>
      <c r="AN29" s="21"/>
      <c r="AO29" s="21"/>
      <c r="AP29" s="21">
        <f t="shared" si="4"/>
        <v>40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45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97" customFormat="1" ht="105" customHeight="1" x14ac:dyDescent="0.25">
      <c r="A31" s="36">
        <v>7</v>
      </c>
      <c r="B31" s="27" t="s">
        <v>155</v>
      </c>
      <c r="C31" s="27" t="s">
        <v>156</v>
      </c>
      <c r="D31" s="83" t="s">
        <v>157</v>
      </c>
      <c r="E31" s="84" t="s">
        <v>158</v>
      </c>
      <c r="F31" s="84" t="s">
        <v>38</v>
      </c>
      <c r="G31" s="84" t="s">
        <v>159</v>
      </c>
      <c r="H31" s="84" t="s">
        <v>160</v>
      </c>
      <c r="I31" s="85" t="s">
        <v>161</v>
      </c>
      <c r="J31" s="84" t="s">
        <v>162</v>
      </c>
      <c r="K31" s="84" t="s">
        <v>163</v>
      </c>
      <c r="L31" s="86" t="s">
        <v>164</v>
      </c>
      <c r="M31" s="87">
        <v>0.8</v>
      </c>
      <c r="N31" s="86" t="s">
        <v>164</v>
      </c>
      <c r="O31" s="88">
        <v>0.8</v>
      </c>
      <c r="P31" s="88">
        <v>0.8</v>
      </c>
      <c r="Q31" s="89" t="s">
        <v>165</v>
      </c>
      <c r="R31" s="89" t="s">
        <v>166</v>
      </c>
      <c r="S31" s="84" t="s">
        <v>167</v>
      </c>
      <c r="T31" s="84" t="s">
        <v>168</v>
      </c>
      <c r="U31" s="90" t="s">
        <v>169</v>
      </c>
      <c r="V31" s="91" t="s">
        <v>164</v>
      </c>
      <c r="W31" s="27" t="s">
        <v>164</v>
      </c>
      <c r="X31" s="92" t="s">
        <v>164</v>
      </c>
      <c r="Y31" s="27" t="s">
        <v>164</v>
      </c>
      <c r="Z31" s="27" t="s">
        <v>164</v>
      </c>
      <c r="AA31" s="93">
        <f>M31</f>
        <v>0.8</v>
      </c>
      <c r="AB31" s="94"/>
      <c r="AC31" s="95">
        <f t="shared" ref="AC31:AC37" si="11">IF(AB31/AA31&gt;100%,100%,AB31/AA31)</f>
        <v>0</v>
      </c>
      <c r="AD31" s="27"/>
      <c r="AE31" s="27"/>
      <c r="AF31" s="91" t="s">
        <v>164</v>
      </c>
      <c r="AG31" s="27" t="s">
        <v>164</v>
      </c>
      <c r="AH31" s="27" t="s">
        <v>164</v>
      </c>
      <c r="AI31" s="27" t="s">
        <v>164</v>
      </c>
      <c r="AJ31" s="27" t="s">
        <v>164</v>
      </c>
      <c r="AK31" s="93">
        <f>O31</f>
        <v>0.8</v>
      </c>
      <c r="AL31" s="27"/>
      <c r="AM31" s="95">
        <f t="shared" ref="AM31:AM37" si="12">IF(AL31/AK31&gt;100%,100%,AL31/AK31)</f>
        <v>0</v>
      </c>
      <c r="AN31" s="27"/>
      <c r="AO31" s="27"/>
      <c r="AP31" s="93">
        <f>P31</f>
        <v>0.8</v>
      </c>
      <c r="AQ31" s="96"/>
      <c r="AR31" s="95">
        <f t="shared" ref="AR31:AR37" si="13">IF(AQ31/AP31&gt;100%,100%,AQ31/AP31)</f>
        <v>0</v>
      </c>
      <c r="AS31" s="27"/>
    </row>
    <row r="32" spans="1:45" s="97" customFormat="1" ht="105" x14ac:dyDescent="0.25">
      <c r="A32" s="36">
        <v>7</v>
      </c>
      <c r="B32" s="27" t="s">
        <v>155</v>
      </c>
      <c r="C32" s="27" t="s">
        <v>156</v>
      </c>
      <c r="D32" s="98" t="s">
        <v>170</v>
      </c>
      <c r="E32" s="89" t="s">
        <v>171</v>
      </c>
      <c r="F32" s="89" t="s">
        <v>38</v>
      </c>
      <c r="G32" s="89" t="s">
        <v>172</v>
      </c>
      <c r="H32" s="89" t="s">
        <v>173</v>
      </c>
      <c r="I32" s="89" t="s">
        <v>174</v>
      </c>
      <c r="J32" s="89" t="s">
        <v>162</v>
      </c>
      <c r="K32" s="89" t="s">
        <v>175</v>
      </c>
      <c r="L32" s="99">
        <v>1</v>
      </c>
      <c r="M32" s="99">
        <v>1</v>
      </c>
      <c r="N32" s="99">
        <v>1</v>
      </c>
      <c r="O32" s="100">
        <v>1</v>
      </c>
      <c r="P32" s="100">
        <v>1</v>
      </c>
      <c r="Q32" s="89" t="s">
        <v>165</v>
      </c>
      <c r="R32" s="89" t="s">
        <v>176</v>
      </c>
      <c r="S32" s="89" t="s">
        <v>177</v>
      </c>
      <c r="T32" s="84" t="s">
        <v>168</v>
      </c>
      <c r="U32" s="90" t="s">
        <v>178</v>
      </c>
      <c r="V32" s="94">
        <v>1</v>
      </c>
      <c r="W32" s="101"/>
      <c r="X32" s="95">
        <f t="shared" ref="X32:X37" si="14">IF(W32/V32&gt;100%,100%,W32/V32)</f>
        <v>0</v>
      </c>
      <c r="Y32" s="27"/>
      <c r="Z32" s="27"/>
      <c r="AA32" s="93">
        <f t="shared" ref="AA32:AA37" si="15">M32</f>
        <v>1</v>
      </c>
      <c r="AB32" s="96"/>
      <c r="AC32" s="95">
        <f t="shared" si="11"/>
        <v>0</v>
      </c>
      <c r="AD32" s="27"/>
      <c r="AE32" s="27"/>
      <c r="AF32" s="93">
        <f>N32</f>
        <v>1</v>
      </c>
      <c r="AG32" s="101"/>
      <c r="AH32" s="95">
        <f t="shared" ref="AH32:AH34" si="16">IF(AG32/AF32&gt;100%,100%,AG32/AF32)</f>
        <v>0</v>
      </c>
      <c r="AI32" s="27"/>
      <c r="AJ32" s="27"/>
      <c r="AK32" s="93">
        <f t="shared" ref="AK32:AK37" si="17">O32</f>
        <v>1</v>
      </c>
      <c r="AL32" s="101"/>
      <c r="AM32" s="95">
        <f t="shared" si="12"/>
        <v>0</v>
      </c>
      <c r="AN32" s="27"/>
      <c r="AO32" s="27"/>
      <c r="AP32" s="93">
        <f t="shared" ref="AP32:AP37" si="18">P32</f>
        <v>1</v>
      </c>
      <c r="AQ32" s="96"/>
      <c r="AR32" s="95">
        <f t="shared" si="13"/>
        <v>0</v>
      </c>
      <c r="AS32" s="102"/>
    </row>
    <row r="33" spans="1:45" s="97" customFormat="1" ht="150" x14ac:dyDescent="0.25">
      <c r="A33" s="36">
        <v>7</v>
      </c>
      <c r="B33" s="27" t="s">
        <v>155</v>
      </c>
      <c r="C33" s="27" t="s">
        <v>179</v>
      </c>
      <c r="D33" s="98" t="s">
        <v>180</v>
      </c>
      <c r="E33" s="89" t="s">
        <v>181</v>
      </c>
      <c r="F33" s="89" t="s">
        <v>38</v>
      </c>
      <c r="G33" s="89" t="s">
        <v>182</v>
      </c>
      <c r="H33" s="89" t="s">
        <v>183</v>
      </c>
      <c r="I33" s="89" t="s">
        <v>174</v>
      </c>
      <c r="J33" s="89" t="s">
        <v>162</v>
      </c>
      <c r="K33" s="89" t="s">
        <v>184</v>
      </c>
      <c r="L33" s="86" t="s">
        <v>164</v>
      </c>
      <c r="M33" s="87">
        <v>1</v>
      </c>
      <c r="N33" s="87">
        <v>1</v>
      </c>
      <c r="O33" s="88">
        <v>1</v>
      </c>
      <c r="P33" s="88">
        <v>1</v>
      </c>
      <c r="Q33" s="89" t="s">
        <v>165</v>
      </c>
      <c r="R33" s="89" t="s">
        <v>185</v>
      </c>
      <c r="S33" s="89" t="s">
        <v>186</v>
      </c>
      <c r="T33" s="84" t="s">
        <v>168</v>
      </c>
      <c r="U33" s="90" t="s">
        <v>187</v>
      </c>
      <c r="V33" s="94" t="s">
        <v>164</v>
      </c>
      <c r="W33" s="27" t="s">
        <v>164</v>
      </c>
      <c r="X33" s="27" t="s">
        <v>164</v>
      </c>
      <c r="Y33" s="27" t="s">
        <v>164</v>
      </c>
      <c r="Z33" s="27" t="s">
        <v>164</v>
      </c>
      <c r="AA33" s="93">
        <f t="shared" si="15"/>
        <v>1</v>
      </c>
      <c r="AB33" s="96"/>
      <c r="AC33" s="95">
        <f t="shared" si="11"/>
        <v>0</v>
      </c>
      <c r="AD33" s="27"/>
      <c r="AE33" s="27"/>
      <c r="AF33" s="93">
        <f t="shared" ref="AF33:AF34" si="19">N33</f>
        <v>1</v>
      </c>
      <c r="AG33" s="27"/>
      <c r="AH33" s="95">
        <f t="shared" si="16"/>
        <v>0</v>
      </c>
      <c r="AI33" s="27"/>
      <c r="AJ33" s="27"/>
      <c r="AK33" s="93">
        <f t="shared" si="17"/>
        <v>1</v>
      </c>
      <c r="AL33" s="27"/>
      <c r="AM33" s="95">
        <f t="shared" si="12"/>
        <v>0</v>
      </c>
      <c r="AN33" s="27"/>
      <c r="AO33" s="27"/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155</v>
      </c>
      <c r="C34" s="27" t="s">
        <v>156</v>
      </c>
      <c r="D34" s="98" t="s">
        <v>188</v>
      </c>
      <c r="E34" s="89" t="s">
        <v>189</v>
      </c>
      <c r="F34" s="89" t="s">
        <v>38</v>
      </c>
      <c r="G34" s="89" t="s">
        <v>190</v>
      </c>
      <c r="H34" s="89" t="s">
        <v>191</v>
      </c>
      <c r="I34" s="89" t="s">
        <v>174</v>
      </c>
      <c r="J34" s="89" t="s">
        <v>90</v>
      </c>
      <c r="K34" s="89" t="s">
        <v>190</v>
      </c>
      <c r="L34" s="87">
        <v>1</v>
      </c>
      <c r="M34" s="86" t="s">
        <v>164</v>
      </c>
      <c r="N34" s="87">
        <v>1</v>
      </c>
      <c r="O34" s="88" t="s">
        <v>164</v>
      </c>
      <c r="P34" s="88">
        <v>1</v>
      </c>
      <c r="Q34" s="89" t="s">
        <v>118</v>
      </c>
      <c r="R34" s="89" t="s">
        <v>192</v>
      </c>
      <c r="S34" s="89" t="s">
        <v>192</v>
      </c>
      <c r="T34" s="84" t="s">
        <v>168</v>
      </c>
      <c r="U34" s="90" t="s">
        <v>178</v>
      </c>
      <c r="V34" s="94">
        <v>1</v>
      </c>
      <c r="W34" s="101"/>
      <c r="X34" s="95">
        <f t="shared" si="14"/>
        <v>0</v>
      </c>
      <c r="Y34" s="27"/>
      <c r="Z34" s="27"/>
      <c r="AA34" s="93" t="str">
        <f t="shared" si="15"/>
        <v>No programada</v>
      </c>
      <c r="AB34" s="96"/>
      <c r="AC34" s="95" t="e">
        <f t="shared" si="11"/>
        <v>#VALUE!</v>
      </c>
      <c r="AD34" s="27"/>
      <c r="AE34" s="27"/>
      <c r="AF34" s="93">
        <f t="shared" si="19"/>
        <v>1</v>
      </c>
      <c r="AG34" s="101"/>
      <c r="AH34" s="95">
        <f t="shared" si="16"/>
        <v>0</v>
      </c>
      <c r="AI34" s="27"/>
      <c r="AJ34" s="27"/>
      <c r="AK34" s="93" t="str">
        <f t="shared" si="17"/>
        <v>No programada</v>
      </c>
      <c r="AL34" s="31" t="s">
        <v>164</v>
      </c>
      <c r="AM34" s="31" t="s">
        <v>164</v>
      </c>
      <c r="AN34" s="31" t="s">
        <v>164</v>
      </c>
      <c r="AO34" s="31" t="s">
        <v>164</v>
      </c>
      <c r="AP34" s="93">
        <f t="shared" si="18"/>
        <v>1</v>
      </c>
      <c r="AQ34" s="96"/>
      <c r="AR34" s="95">
        <f t="shared" si="13"/>
        <v>0</v>
      </c>
      <c r="AS34" s="27"/>
    </row>
    <row r="35" spans="1:45" s="97" customFormat="1" ht="105" x14ac:dyDescent="0.25">
      <c r="A35" s="36">
        <v>7</v>
      </c>
      <c r="B35" s="27" t="s">
        <v>155</v>
      </c>
      <c r="C35" s="27" t="s">
        <v>156</v>
      </c>
      <c r="D35" s="98" t="s">
        <v>193</v>
      </c>
      <c r="E35" s="27" t="s">
        <v>194</v>
      </c>
      <c r="F35" s="27" t="s">
        <v>38</v>
      </c>
      <c r="G35" s="27" t="s">
        <v>195</v>
      </c>
      <c r="H35" s="27" t="s">
        <v>196</v>
      </c>
      <c r="I35" s="27" t="s">
        <v>197</v>
      </c>
      <c r="J35" s="28" t="s">
        <v>97</v>
      </c>
      <c r="K35" s="27" t="s">
        <v>195</v>
      </c>
      <c r="L35" s="103">
        <v>0</v>
      </c>
      <c r="M35" s="103">
        <v>1</v>
      </c>
      <c r="N35" s="103">
        <v>0</v>
      </c>
      <c r="O35" s="103">
        <v>1</v>
      </c>
      <c r="P35" s="103">
        <v>2</v>
      </c>
      <c r="Q35" s="27" t="s">
        <v>118</v>
      </c>
      <c r="R35" s="104" t="s">
        <v>192</v>
      </c>
      <c r="S35" s="104" t="s">
        <v>192</v>
      </c>
      <c r="T35" s="27" t="s">
        <v>198</v>
      </c>
      <c r="U35" s="105" t="s">
        <v>164</v>
      </c>
      <c r="V35" s="105" t="s">
        <v>164</v>
      </c>
      <c r="W35" s="105" t="s">
        <v>164</v>
      </c>
      <c r="X35" s="105" t="s">
        <v>164</v>
      </c>
      <c r="Y35" s="105" t="s">
        <v>164</v>
      </c>
      <c r="Z35" s="105" t="s">
        <v>164</v>
      </c>
      <c r="AA35" s="106">
        <f t="shared" si="15"/>
        <v>1</v>
      </c>
      <c r="AB35" s="107"/>
      <c r="AC35" s="95">
        <f t="shared" si="11"/>
        <v>0</v>
      </c>
      <c r="AD35" s="27"/>
      <c r="AE35" s="105" t="s">
        <v>164</v>
      </c>
      <c r="AF35" s="105" t="s">
        <v>164</v>
      </c>
      <c r="AG35" s="105" t="s">
        <v>164</v>
      </c>
      <c r="AH35" s="105" t="s">
        <v>164</v>
      </c>
      <c r="AI35" s="105" t="s">
        <v>164</v>
      </c>
      <c r="AJ35" s="106">
        <f t="shared" ref="AJ35" si="20">O35</f>
        <v>1</v>
      </c>
      <c r="AK35" s="93">
        <f t="shared" si="17"/>
        <v>1</v>
      </c>
      <c r="AL35" s="107"/>
      <c r="AM35" s="95">
        <f t="shared" si="12"/>
        <v>0</v>
      </c>
      <c r="AN35" s="27"/>
      <c r="AO35" s="105"/>
      <c r="AP35" s="106">
        <f t="shared" si="18"/>
        <v>2</v>
      </c>
      <c r="AQ35" s="107"/>
      <c r="AR35" s="95">
        <f t="shared" si="13"/>
        <v>0</v>
      </c>
      <c r="AS35" s="108"/>
    </row>
    <row r="36" spans="1:45" s="97" customFormat="1" ht="105" x14ac:dyDescent="0.25">
      <c r="A36" s="36">
        <v>5</v>
      </c>
      <c r="B36" s="27" t="s">
        <v>199</v>
      </c>
      <c r="C36" s="27" t="s">
        <v>200</v>
      </c>
      <c r="D36" s="98" t="s">
        <v>201</v>
      </c>
      <c r="E36" s="89" t="s">
        <v>202</v>
      </c>
      <c r="F36" s="89" t="s">
        <v>38</v>
      </c>
      <c r="G36" s="89" t="s">
        <v>203</v>
      </c>
      <c r="H36" s="89" t="s">
        <v>204</v>
      </c>
      <c r="I36" s="89" t="s">
        <v>205</v>
      </c>
      <c r="J36" s="89" t="s">
        <v>97</v>
      </c>
      <c r="K36" s="89" t="s">
        <v>206</v>
      </c>
      <c r="L36" s="87">
        <v>1</v>
      </c>
      <c r="M36" s="87">
        <v>0</v>
      </c>
      <c r="N36" s="87">
        <v>0</v>
      </c>
      <c r="O36" s="88">
        <v>0</v>
      </c>
      <c r="P36" s="88">
        <v>1</v>
      </c>
      <c r="Q36" s="89" t="s">
        <v>118</v>
      </c>
      <c r="R36" s="89" t="s">
        <v>207</v>
      </c>
      <c r="S36" s="89" t="s">
        <v>208</v>
      </c>
      <c r="T36" s="84" t="s">
        <v>209</v>
      </c>
      <c r="U36" s="90" t="s">
        <v>210</v>
      </c>
      <c r="V36" s="93">
        <v>1</v>
      </c>
      <c r="W36" s="109"/>
      <c r="X36" s="95">
        <f t="shared" si="14"/>
        <v>0</v>
      </c>
      <c r="Y36" s="93"/>
      <c r="Z36" s="93"/>
      <c r="AA36" s="31" t="s">
        <v>164</v>
      </c>
      <c r="AB36" s="31" t="s">
        <v>164</v>
      </c>
      <c r="AC36" s="31" t="s">
        <v>164</v>
      </c>
      <c r="AD36" s="31" t="s">
        <v>164</v>
      </c>
      <c r="AE36" s="31" t="s">
        <v>164</v>
      </c>
      <c r="AF36" s="31" t="s">
        <v>164</v>
      </c>
      <c r="AG36" s="31" t="s">
        <v>164</v>
      </c>
      <c r="AH36" s="31" t="s">
        <v>164</v>
      </c>
      <c r="AI36" s="31" t="s">
        <v>164</v>
      </c>
      <c r="AJ36" s="31" t="s">
        <v>164</v>
      </c>
      <c r="AK36" s="31" t="s">
        <v>164</v>
      </c>
      <c r="AL36" s="31" t="s">
        <v>164</v>
      </c>
      <c r="AM36" s="31" t="s">
        <v>164</v>
      </c>
      <c r="AN36" s="31" t="s">
        <v>164</v>
      </c>
      <c r="AO36" s="31" t="s">
        <v>164</v>
      </c>
      <c r="AP36" s="93">
        <f t="shared" si="18"/>
        <v>1</v>
      </c>
      <c r="AQ36" s="110"/>
      <c r="AR36" s="95">
        <f t="shared" si="13"/>
        <v>0</v>
      </c>
      <c r="AS36" s="108"/>
    </row>
    <row r="37" spans="1:45" s="97" customFormat="1" ht="150" x14ac:dyDescent="0.25">
      <c r="A37" s="36">
        <v>5</v>
      </c>
      <c r="B37" s="27" t="s">
        <v>199</v>
      </c>
      <c r="C37" s="27" t="s">
        <v>200</v>
      </c>
      <c r="D37" s="98" t="s">
        <v>211</v>
      </c>
      <c r="E37" s="89" t="s">
        <v>212</v>
      </c>
      <c r="F37" s="89" t="s">
        <v>38</v>
      </c>
      <c r="G37" s="89" t="s">
        <v>213</v>
      </c>
      <c r="H37" s="89" t="s">
        <v>214</v>
      </c>
      <c r="I37" s="89" t="s">
        <v>197</v>
      </c>
      <c r="J37" s="89" t="s">
        <v>90</v>
      </c>
      <c r="K37" s="89" t="s">
        <v>215</v>
      </c>
      <c r="L37" s="87">
        <v>1</v>
      </c>
      <c r="M37" s="87">
        <v>1</v>
      </c>
      <c r="N37" s="87">
        <v>1</v>
      </c>
      <c r="O37" s="87">
        <v>1</v>
      </c>
      <c r="P37" s="87">
        <v>1</v>
      </c>
      <c r="Q37" s="89" t="s">
        <v>216</v>
      </c>
      <c r="R37" s="89" t="s">
        <v>217</v>
      </c>
      <c r="S37" s="89" t="s">
        <v>208</v>
      </c>
      <c r="T37" s="84" t="s">
        <v>209</v>
      </c>
      <c r="U37" s="90" t="s">
        <v>210</v>
      </c>
      <c r="V37" s="93">
        <v>1</v>
      </c>
      <c r="W37" s="109"/>
      <c r="X37" s="95">
        <f t="shared" si="14"/>
        <v>0</v>
      </c>
      <c r="Y37" s="93"/>
      <c r="Z37" s="93"/>
      <c r="AA37" s="93">
        <f t="shared" si="15"/>
        <v>1</v>
      </c>
      <c r="AB37" s="95"/>
      <c r="AC37" s="95">
        <f t="shared" si="11"/>
        <v>0</v>
      </c>
      <c r="AD37" s="93"/>
      <c r="AE37" s="93"/>
      <c r="AF37" s="93">
        <f t="shared" ref="AF37" si="21">N37</f>
        <v>1</v>
      </c>
      <c r="AG37" s="93"/>
      <c r="AH37" s="95">
        <f t="shared" ref="AH37" si="22">IF(AG37/AF37&gt;100%,100%,AG37/AF37)</f>
        <v>0</v>
      </c>
      <c r="AI37" s="93"/>
      <c r="AJ37" s="93"/>
      <c r="AK37" s="93">
        <f t="shared" si="17"/>
        <v>1</v>
      </c>
      <c r="AL37" s="93"/>
      <c r="AM37" s="95">
        <f t="shared" si="12"/>
        <v>0</v>
      </c>
      <c r="AN37" s="93"/>
      <c r="AO37" s="93"/>
      <c r="AP37" s="93">
        <f t="shared" si="18"/>
        <v>1</v>
      </c>
      <c r="AQ37" s="96"/>
      <c r="AR37" s="95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