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https://gobiernobogota-my.sharepoint.com/personal/miguel_cardozo_gobiernobogota_gov_co/Documents/Planeación institucional y sectorial/VIGENCIA 2023/Planeacion 2023/15. Consulta ciudadana_NC/"/>
    </mc:Choice>
  </mc:AlternateContent>
  <xr:revisionPtr revIDLastSave="50" documentId="8_{51220B69-6DF4-4F76-AD60-4835DEC0C09F}" xr6:coauthVersionLast="47" xr6:coauthVersionMax="47" xr10:uidLastSave="{1704DC5D-E016-4273-888B-1845A8311663}"/>
  <bookViews>
    <workbookView xWindow="-120" yWindow="-120" windowWidth="29040" windowHeight="15840" xr2:uid="{E183AC1C-C446-4076-9B26-7DBFB2F6C848}"/>
  </bookViews>
  <sheets>
    <sheet name="PLAN DE GESTIÓN"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1" i="1" l="1"/>
  <c r="AL21" i="1"/>
  <c r="AG21" i="1"/>
  <c r="AB21" i="1"/>
  <c r="W21" i="1"/>
  <c r="AJ16" i="1"/>
  <c r="AL16" i="1" s="1"/>
  <c r="AE16" i="1"/>
  <c r="AG16" i="1" s="1"/>
  <c r="Z16" i="1"/>
  <c r="AB16" i="1" s="1"/>
  <c r="U16" i="1"/>
  <c r="W16" i="1" s="1"/>
  <c r="O16" i="1"/>
  <c r="AO16" i="1" s="1"/>
  <c r="AQ16" i="1" s="1"/>
  <c r="AJ15" i="1"/>
  <c r="AL15" i="1" s="1"/>
  <c r="AE15" i="1"/>
  <c r="AG15" i="1" s="1"/>
  <c r="Z15" i="1"/>
  <c r="AB15" i="1" s="1"/>
  <c r="U15" i="1"/>
  <c r="W15" i="1" s="1"/>
  <c r="O15" i="1"/>
  <c r="AO15" i="1" s="1"/>
  <c r="AQ15" i="1" s="1"/>
  <c r="AJ14" i="1"/>
  <c r="AL14" i="1" s="1"/>
  <c r="AE14" i="1"/>
  <c r="AG14" i="1" s="1"/>
  <c r="Z14" i="1"/>
  <c r="AB14" i="1" s="1"/>
  <c r="U14" i="1"/>
  <c r="W14" i="1" s="1"/>
  <c r="O14" i="1"/>
  <c r="AO14" i="1" s="1"/>
  <c r="AQ14" i="1" s="1"/>
  <c r="AJ13" i="1"/>
  <c r="AL13" i="1" s="1"/>
  <c r="AL17" i="1" s="1"/>
  <c r="AE13" i="1"/>
  <c r="AG13" i="1" s="1"/>
  <c r="AG17" i="1" s="1"/>
  <c r="Z13" i="1"/>
  <c r="AB13" i="1" s="1"/>
  <c r="U13" i="1"/>
  <c r="W13" i="1" s="1"/>
  <c r="O13" i="1"/>
  <c r="AO13" i="1" s="1"/>
  <c r="AQ13" i="1" s="1"/>
  <c r="W17" i="1" l="1"/>
  <c r="W22" i="1" s="1"/>
  <c r="AG22" i="1"/>
  <c r="AQ17" i="1"/>
  <c r="AQ22" i="1" s="1"/>
  <c r="AB17" i="1"/>
  <c r="AB22" i="1" s="1"/>
  <c r="AL2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Camilo Bautista Beltran</author>
  </authors>
  <commentList>
    <comment ref="D12" authorId="0" shapeId="0" xr:uid="{3A2F3A41-A1E1-431D-B816-486B1275EAB5}">
      <text>
        <r>
          <rPr>
            <b/>
            <sz val="9"/>
            <color indexed="81"/>
            <rFont val="Tahoma"/>
            <family val="2"/>
          </rPr>
          <t>El contenido de la meta debe redactarse en forma de resultado, preferiblemente así: 
Verbo rector + magnitud + resultado + complemento</t>
        </r>
      </text>
    </comment>
    <comment ref="S12" authorId="0" shapeId="0" xr:uid="{0F57DBCF-EBD2-40F1-9CF7-AEA716BB3457}">
      <text>
        <r>
          <rPr>
            <b/>
            <sz val="9"/>
            <color indexed="81"/>
            <rFont val="Tahoma"/>
            <family val="2"/>
          </rPr>
          <t>Corresponde al responsable de la ejecución de la meta. En casos excepcionales podrá corresponder al responsable del reporte</t>
        </r>
      </text>
    </comment>
  </commentList>
</comments>
</file>

<file path=xl/sharedStrings.xml><?xml version="1.0" encoding="utf-8"?>
<sst xmlns="http://schemas.openxmlformats.org/spreadsheetml/2006/main" count="208" uniqueCount="98">
  <si>
    <r>
      <rPr>
        <b/>
        <sz val="11"/>
        <color theme="1"/>
        <rFont val="Calibri Light"/>
        <family val="2"/>
        <scheme val="major"/>
      </rPr>
      <t xml:space="preserve">Código Formato: </t>
    </r>
    <r>
      <rPr>
        <sz val="11"/>
        <color theme="1"/>
        <rFont val="Calibri Light"/>
        <family val="2"/>
        <scheme val="major"/>
      </rPr>
      <t xml:space="preserve">PLE-PIN-F017
</t>
    </r>
    <r>
      <rPr>
        <b/>
        <sz val="11"/>
        <color theme="1"/>
        <rFont val="Calibri Light"/>
        <family val="2"/>
        <scheme val="major"/>
      </rPr>
      <t>Versión: 5</t>
    </r>
    <r>
      <rPr>
        <sz val="11"/>
        <color theme="1"/>
        <rFont val="Calibri Light"/>
        <family val="2"/>
        <scheme val="major"/>
      </rPr>
      <t xml:space="preserve">
</t>
    </r>
    <r>
      <rPr>
        <b/>
        <sz val="11"/>
        <color theme="1"/>
        <rFont val="Calibri Light"/>
        <family val="2"/>
        <scheme val="major"/>
      </rPr>
      <t xml:space="preserve">Vigencia desde: </t>
    </r>
    <r>
      <rPr>
        <sz val="11"/>
        <color theme="1"/>
        <rFont val="Calibri Light"/>
        <family val="2"/>
        <scheme val="major"/>
      </rPr>
      <t xml:space="preserve">31 de enero de 2022
</t>
    </r>
    <r>
      <rPr>
        <b/>
        <sz val="11"/>
        <color theme="1"/>
        <rFont val="Calibri Light"/>
        <family val="2"/>
        <scheme val="major"/>
      </rPr>
      <t>Caso HOLA: 222703</t>
    </r>
  </si>
  <si>
    <t>VIGENCIA DE LA PLANEACIÓN 2023</t>
  </si>
  <si>
    <t>DEPENDENCIAS ASOCIADAS</t>
  </si>
  <si>
    <t>CONTROL DE CAMBIOS</t>
  </si>
  <si>
    <t>VERSIÓN</t>
  </si>
  <si>
    <t>FECHA</t>
  </si>
  <si>
    <t>DESCRIPCIÓN DE LA MODIFICACIÓN</t>
  </si>
  <si>
    <t xml:space="preserve">Publicación del plan de gestión aprobado. Caso HOLA: </t>
  </si>
  <si>
    <t>PLAN ESTRATÉGICO INSTITUCIONAL</t>
  </si>
  <si>
    <t>META</t>
  </si>
  <si>
    <t>INDICADOR</t>
  </si>
  <si>
    <t>RESULTADO</t>
  </si>
  <si>
    <t xml:space="preserve">SEGUIMIENTO PLANES DE GESTIÓN </t>
  </si>
  <si>
    <t xml:space="preserve">SEGUIMIENTO PLAN GESTIÓN PROCESOS </t>
  </si>
  <si>
    <t xml:space="preserve">I TRIMESTRE </t>
  </si>
  <si>
    <t xml:space="preserve">II TRIMESTRE </t>
  </si>
  <si>
    <t xml:space="preserve">III TRIMESTRE </t>
  </si>
  <si>
    <t xml:space="preserve">IV TRIMESTRE </t>
  </si>
  <si>
    <t>EVALUACIÓN FINAL PLAN DE GESTIÓN</t>
  </si>
  <si>
    <t>No OE</t>
  </si>
  <si>
    <t>OBJETIVO ESTRATÉGICO</t>
  </si>
  <si>
    <t>No. Meta</t>
  </si>
  <si>
    <t>META PLAN DE GESTIÓN VIGENCIA</t>
  </si>
  <si>
    <t>TIPO DE META</t>
  </si>
  <si>
    <t>NOMBRE DEL INDICADOR</t>
  </si>
  <si>
    <t>FÓRMULA DEL INDICADOR</t>
  </si>
  <si>
    <t>LÍNEA BASE</t>
  </si>
  <si>
    <t>TIPO DE PROGRAMACIÓN</t>
  </si>
  <si>
    <t>UNIDAD DE MEDIDA</t>
  </si>
  <si>
    <t>I TRI</t>
  </si>
  <si>
    <t>II TRI</t>
  </si>
  <si>
    <t>III TRI</t>
  </si>
  <si>
    <t>IV TRI</t>
  </si>
  <si>
    <t>TOTAL PROGRAMACIÓN VIGENCIA</t>
  </si>
  <si>
    <t>TIPO DE INDICADOR</t>
  </si>
  <si>
    <t>ENTREGABLE</t>
  </si>
  <si>
    <t>FUENTE DE INFORMACIÓN</t>
  </si>
  <si>
    <t>RESPONSABLE DE LA META</t>
  </si>
  <si>
    <t>MÉTODO DE VERIFICACIÓN PARA EL SEGUIMIENTO</t>
  </si>
  <si>
    <t>PROGRAMADO</t>
  </si>
  <si>
    <t>EJECUTADO</t>
  </si>
  <si>
    <t>RESULTADO DE LA MEDICIÓN</t>
  </si>
  <si>
    <t>ANÁLISIS DE AVANCE</t>
  </si>
  <si>
    <t>MEDIO DE VERIFICACIÓN</t>
  </si>
  <si>
    <t>ANÁLISIS DE RESULTADO</t>
  </si>
  <si>
    <t>Fortalecer la gestión institucional aumentando las capacidades de la entidad para la planeación, seguimiento y ejecución de sus metas y recursos, y la gestión del talento humano.</t>
  </si>
  <si>
    <t xml:space="preserve">Realizar un ciclo de capacitación (8 capacitaciones)  dirigido a los 22 referentes documentales del nivel central,  sobre los lineamientos archivísticos estipulados en el proceso de Gestión de Patrimonio Documental, relacionados con la implementación de los ocho (8) procesos de la gestión documental, como parte del desarrollo del Plan Institucional de Capacitaciones (PIC). </t>
  </si>
  <si>
    <t>Gestión</t>
  </si>
  <si>
    <t>Capacitaciones realizadas</t>
  </si>
  <si>
    <t>Número de Capacitaciones realizadas</t>
  </si>
  <si>
    <t>Suma</t>
  </si>
  <si>
    <t>Capacitaciones.</t>
  </si>
  <si>
    <t>Eficacia</t>
  </si>
  <si>
    <t>Citación, acta de capacitación, listado de asistencia, enlace Y presentación PPT.</t>
  </si>
  <si>
    <t>Grupo de Gestión del Patrimonio Documental (GPD)</t>
  </si>
  <si>
    <t>Grupo de Gestión del Patrimonio Documental (GPD).</t>
  </si>
  <si>
    <t>Realizar un ciclo de capacitación (8 capacitaciones) dirigido a los veinte (20) referentes documentales del nivel local,  sobre los lineamientos archivísticos estipulados en el Sistema Integrado de Gestión de Calidad (SIG) de la Secretaría Distrital de Gobierno (SDG) relacionados con la implementación de los 8 procesos de la gestión documental, como parte del desarrollo del Plan Institucional de Capacitaciones (PIC) en el marco del Programa de Gestión Documental (PGD).</t>
  </si>
  <si>
    <t>Número de Capacitaciones realizadas.</t>
  </si>
  <si>
    <t>Realizar tres (03)  mesas de trabajo entre entidades por cada trimestre del año, con el fin de abordar temas específicos cuyo impacto este relacionado con la gestión documental.</t>
  </si>
  <si>
    <t>Mesas de Trabajo realizadas.</t>
  </si>
  <si>
    <t>Sumatoria de mesas de trabajo realizadas.</t>
  </si>
  <si>
    <t>Mesas de trabajo.</t>
  </si>
  <si>
    <t>Citación y acta de reunión.</t>
  </si>
  <si>
    <t>Realizar como mínimo diez  (15)  asistencias técnicas abiertas por demanda a todas las unidades administrativas de la Secretaría Distrital de Gobierno (SDG).</t>
  </si>
  <si>
    <t>Asistencias técnicas realizadas.</t>
  </si>
  <si>
    <t>Sumatoria de Asistencias técnicas realizadas</t>
  </si>
  <si>
    <t>Asistencias técnicas.</t>
  </si>
  <si>
    <t>Total metas procesos (80%)</t>
  </si>
  <si>
    <t>T1</t>
  </si>
  <si>
    <t>Obtener una calificación semestral del 80% en la medición de desempeño ambiental, de acuerdo a los criterios establecidos para el Sistema de Gestión Ambiental</t>
  </si>
  <si>
    <t>Sostenibilidad del sistema de gestión</t>
  </si>
  <si>
    <t>Porcentaje de cumplimiento de los criteros ambientales</t>
  </si>
  <si>
    <t>Número de criterios ambientales cumplidos / Total de criterios ambientales establecidos * 100</t>
  </si>
  <si>
    <t>80% meta 2022</t>
  </si>
  <si>
    <t>Constante</t>
  </si>
  <si>
    <t>No programada</t>
  </si>
  <si>
    <t>Reporte ambiental Oficina Asesora de Planeación</t>
  </si>
  <si>
    <t>Herramienta Oficina Asesora de Planeación</t>
  </si>
  <si>
    <t>Aplicación de la meta: dependencias del proceso.
Reporte de la meta: Oficina Asesora de Planeación</t>
  </si>
  <si>
    <t> </t>
  </si>
  <si>
    <t>T2</t>
  </si>
  <si>
    <t>Actualizar el 100% los documentos del proceso conforme al plan de trabajo definido.</t>
  </si>
  <si>
    <t>Porcentaje de actualización documental</t>
  </si>
  <si>
    <t>Número de documentos actualizados del proceso / Número de documentos programados a actualizar en el plan de trabajo *100</t>
  </si>
  <si>
    <t>100% meta 2022</t>
  </si>
  <si>
    <t xml:space="preserve">Listado Maestro de Documentos Matiz </t>
  </si>
  <si>
    <t xml:space="preserve">Casos Hola de actualización generados
Listado Maestro de Documentos
Matiz </t>
  </si>
  <si>
    <t>T3</t>
  </si>
  <si>
    <t>Realizar dos jornadas de capacitación o entrenamiento por parte de los promotores de mejora sobre el sistema de gestión y/o los procesos, dirigidas al personal de planta y contratistas para el fortalecimiento del Modelo Integrado de Planeación y Gestión, de acuerdo con los lineamientos dados por la Oficina Asesora de Planeación</t>
  </si>
  <si>
    <t>Jornadas de capacitación sobre el sistema de gestión realizadas</t>
  </si>
  <si>
    <t>Número de jornadas de capacitación sobre el sistema de gestión realizadas / Número de jornadas de capacitación sobre el sistema de gestión esperadas</t>
  </si>
  <si>
    <t>N/A</t>
  </si>
  <si>
    <t>Formato Evidencia de Reunión GDI-GPD-F029 diligenciado y presentación realizada</t>
  </si>
  <si>
    <t>Líder del proceso</t>
  </si>
  <si>
    <t>Total metas transversales (20%)</t>
  </si>
  <si>
    <t xml:space="preserve">Total plan de gestión </t>
  </si>
  <si>
    <t>Dirección Administrativa</t>
  </si>
  <si>
    <r>
      <rPr>
        <b/>
        <sz val="14"/>
        <color theme="1"/>
        <rFont val="Calibri Light"/>
        <family val="2"/>
        <scheme val="major"/>
      </rPr>
      <t>FORMULACIÓN Y SEGUIMIENTO PLANES DE GESTIÓN NIVEL CENTRAL</t>
    </r>
    <r>
      <rPr>
        <b/>
        <sz val="11"/>
        <color theme="1"/>
        <rFont val="Calibri Light"/>
        <family val="2"/>
        <scheme val="major"/>
      </rPr>
      <t xml:space="preserve">
PROCESO </t>
    </r>
    <r>
      <rPr>
        <b/>
        <u/>
        <sz val="11"/>
        <color theme="1"/>
        <rFont val="Calibri Light"/>
        <family val="2"/>
        <scheme val="major"/>
      </rPr>
      <t>GESTION DEL PATRIMONIO DOCUMENTAL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</si>
</sst>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Calibri"/>
      <family val="2"/>
      <scheme val="minor"/>
    </font>
    <font>
      <b/>
      <sz val="11"/>
      <color theme="1"/>
      <name val="Calibri Light"/>
      <family val="2"/>
      <scheme val="major"/>
    </font>
    <font>
      <b/>
      <sz val="14"/>
      <color theme="1"/>
      <name val="Calibri Light"/>
      <family val="2"/>
      <scheme val="major"/>
    </font>
    <font>
      <sz val="11"/>
      <color theme="1"/>
      <name val="Calibri Light"/>
      <family val="2"/>
      <scheme val="major"/>
    </font>
    <font>
      <sz val="9"/>
      <color rgb="FF323130"/>
      <name val="Segoe UI"/>
      <family val="2"/>
    </font>
    <font>
      <sz val="11"/>
      <name val="Calibri Light"/>
      <family val="2"/>
    </font>
    <font>
      <sz val="12"/>
      <color theme="1"/>
      <name val="Calibri Light"/>
      <family val="2"/>
      <scheme val="major"/>
    </font>
    <font>
      <b/>
      <sz val="12"/>
      <color theme="1"/>
      <name val="Calibri Light"/>
      <family val="2"/>
      <scheme val="major"/>
    </font>
    <font>
      <sz val="11"/>
      <color rgb="FF0070C0"/>
      <name val="Calibri Light"/>
      <family val="2"/>
      <scheme val="major"/>
    </font>
    <font>
      <b/>
      <sz val="12"/>
      <color rgb="FF0070C0"/>
      <name val="Calibri Light"/>
      <family val="2"/>
      <scheme val="major"/>
    </font>
    <font>
      <sz val="14"/>
      <color theme="1"/>
      <name val="Calibri Light"/>
      <family val="2"/>
      <scheme val="major"/>
    </font>
    <font>
      <b/>
      <sz val="9"/>
      <color indexed="81"/>
      <name val="Tahoma"/>
      <family val="2"/>
    </font>
    <font>
      <sz val="11"/>
      <color rgb="FF0070C0"/>
      <name val="Calibri Light"/>
      <family val="2"/>
    </font>
    <font>
      <sz val="11"/>
      <color rgb="FF000000"/>
      <name val="Calibri Light"/>
      <family val="2"/>
    </font>
    <font>
      <b/>
      <u/>
      <sz val="11"/>
      <color theme="1"/>
      <name val="Calibri Light"/>
      <family val="2"/>
      <scheme val="major"/>
    </font>
  </fonts>
  <fills count="11">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FFFF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89">
    <xf numFmtId="0" fontId="0" fillId="0" borderId="0" xfId="0"/>
    <xf numFmtId="0" fontId="4" fillId="0" borderId="1" xfId="0" applyFont="1" applyBorder="1" applyAlignment="1">
      <alignment horizontal="center" vertical="center" wrapText="1"/>
    </xf>
    <xf numFmtId="0" fontId="4" fillId="0" borderId="1" xfId="0" applyFont="1" applyBorder="1" applyAlignment="1">
      <alignment horizontal="left" vertical="top" wrapText="1"/>
    </xf>
    <xf numFmtId="0" fontId="4" fillId="0" borderId="0" xfId="0" applyFont="1" applyAlignment="1">
      <alignment wrapText="1"/>
    </xf>
    <xf numFmtId="0" fontId="4" fillId="0" borderId="0" xfId="0" applyFont="1" applyAlignment="1">
      <alignment vertical="center" wrapText="1"/>
    </xf>
    <xf numFmtId="0" fontId="5" fillId="0" borderId="0" xfId="0" applyFont="1"/>
    <xf numFmtId="0" fontId="2" fillId="2" borderId="1" xfId="0" applyFont="1" applyFill="1" applyBorder="1" applyAlignment="1">
      <alignment horizontal="center" vertical="center" wrapText="1"/>
    </xf>
    <xf numFmtId="0" fontId="2" fillId="2" borderId="1" xfId="0" applyFont="1" applyFill="1" applyBorder="1" applyAlignment="1">
      <alignment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1" fontId="4" fillId="0" borderId="1" xfId="0" applyNumberFormat="1" applyFont="1" applyBorder="1" applyAlignment="1">
      <alignment horizontal="center" vertical="center" wrapText="1"/>
    </xf>
    <xf numFmtId="9" fontId="4" fillId="0" borderId="1" xfId="1" applyFont="1" applyBorder="1" applyAlignment="1">
      <alignment horizontal="center" vertical="center" wrapText="1"/>
    </xf>
    <xf numFmtId="0" fontId="7" fillId="2" borderId="1" xfId="0" applyFont="1" applyFill="1" applyBorder="1" applyAlignment="1">
      <alignment wrapText="1"/>
    </xf>
    <xf numFmtId="0" fontId="8" fillId="2" borderId="1" xfId="0" applyFont="1" applyFill="1" applyBorder="1"/>
    <xf numFmtId="9" fontId="8" fillId="2" borderId="1" xfId="1" applyFont="1" applyFill="1" applyBorder="1" applyAlignment="1">
      <alignment wrapText="1"/>
    </xf>
    <xf numFmtId="0" fontId="7" fillId="0" borderId="0" xfId="0" applyFont="1" applyAlignment="1">
      <alignment wrapText="1"/>
    </xf>
    <xf numFmtId="0" fontId="10" fillId="2" borderId="1" xfId="0" applyFont="1" applyFill="1" applyBorder="1" applyAlignment="1">
      <alignment wrapText="1"/>
    </xf>
    <xf numFmtId="9" fontId="10" fillId="2" borderId="1" xfId="0" applyNumberFormat="1" applyFont="1" applyFill="1" applyBorder="1" applyAlignment="1">
      <alignment wrapText="1"/>
    </xf>
    <xf numFmtId="0" fontId="11" fillId="3" borderId="1" xfId="0" applyFont="1" applyFill="1" applyBorder="1" applyAlignment="1">
      <alignment wrapText="1"/>
    </xf>
    <xf numFmtId="0" fontId="3" fillId="3" borderId="1" xfId="0" applyFont="1" applyFill="1" applyBorder="1" applyAlignment="1">
      <alignment wrapText="1"/>
    </xf>
    <xf numFmtId="9" fontId="11" fillId="3" borderId="1" xfId="1" applyFont="1" applyFill="1" applyBorder="1" applyAlignment="1">
      <alignment wrapText="1"/>
    </xf>
    <xf numFmtId="0" fontId="11" fillId="0" borderId="0" xfId="0" applyFont="1" applyAlignment="1">
      <alignment wrapText="1"/>
    </xf>
    <xf numFmtId="0" fontId="4" fillId="10" borderId="1" xfId="0" applyFont="1" applyFill="1" applyBorder="1" applyAlignment="1">
      <alignment horizontal="center" vertical="center" wrapText="1"/>
    </xf>
    <xf numFmtId="1" fontId="4" fillId="10" borderId="1" xfId="0" applyNumberFormat="1" applyFont="1" applyFill="1" applyBorder="1" applyAlignment="1">
      <alignment horizontal="center" vertical="center" wrapText="1"/>
    </xf>
    <xf numFmtId="0" fontId="13" fillId="0" borderId="12" xfId="0" applyFont="1" applyBorder="1" applyAlignment="1">
      <alignment horizontal="center" vertical="center" wrapText="1"/>
    </xf>
    <xf numFmtId="0" fontId="13" fillId="9" borderId="12" xfId="0" applyFont="1" applyFill="1" applyBorder="1" applyAlignment="1">
      <alignment horizontal="center" vertical="center" wrapText="1"/>
    </xf>
    <xf numFmtId="0" fontId="13" fillId="0" borderId="9" xfId="0" applyFont="1" applyBorder="1" applyAlignment="1">
      <alignment horizontal="center" vertical="center" wrapText="1"/>
    </xf>
    <xf numFmtId="0" fontId="13" fillId="9" borderId="9"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8" borderId="11"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top" wrapText="1"/>
    </xf>
    <xf numFmtId="0" fontId="2" fillId="0" borderId="2" xfId="0" applyFont="1" applyBorder="1" applyAlignment="1">
      <alignment horizontal="center" vertical="center" wrapText="1"/>
    </xf>
    <xf numFmtId="0" fontId="2" fillId="0" borderId="0" xfId="0" applyFont="1" applyAlignment="1">
      <alignment horizontal="center" vertical="center" wrapText="1"/>
    </xf>
    <xf numFmtId="0" fontId="2" fillId="2"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center" wrapText="1"/>
    </xf>
    <xf numFmtId="0" fontId="4" fillId="0" borderId="1" xfId="0" applyFont="1" applyBorder="1" applyAlignment="1">
      <alignment horizontal="justify"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9" xfId="0" applyFont="1" applyBorder="1" applyAlignment="1">
      <alignment horizontal="left" vertical="center" wrapText="1"/>
    </xf>
    <xf numFmtId="0" fontId="13" fillId="0" borderId="1" xfId="0" applyFont="1" applyBorder="1" applyAlignment="1">
      <alignment vertical="center" wrapText="1"/>
    </xf>
    <xf numFmtId="0" fontId="13" fillId="0" borderId="12" xfId="0" applyFont="1" applyBorder="1" applyAlignment="1">
      <alignment vertical="center" wrapText="1"/>
    </xf>
    <xf numFmtId="0" fontId="13" fillId="9" borderId="12" xfId="0" applyFont="1" applyFill="1" applyBorder="1" applyAlignment="1">
      <alignment vertical="center" wrapText="1"/>
    </xf>
    <xf numFmtId="9" fontId="13" fillId="9" borderId="12" xfId="0" applyNumberFormat="1" applyFont="1" applyFill="1" applyBorder="1" applyAlignment="1">
      <alignment vertical="center" wrapText="1"/>
    </xf>
    <xf numFmtId="0" fontId="14" fillId="0" borderId="12" xfId="0" applyFont="1" applyBorder="1" applyAlignment="1">
      <alignment vertical="center" wrapText="1"/>
    </xf>
    <xf numFmtId="0" fontId="13" fillId="0" borderId="13" xfId="0" applyFont="1" applyBorder="1" applyAlignment="1">
      <alignment vertical="center" wrapText="1"/>
    </xf>
    <xf numFmtId="0" fontId="13" fillId="0" borderId="9" xfId="0" applyFont="1" applyBorder="1" applyAlignment="1">
      <alignment vertical="center" wrapText="1"/>
    </xf>
    <xf numFmtId="9" fontId="13" fillId="9" borderId="9" xfId="0" applyNumberFormat="1" applyFont="1" applyFill="1" applyBorder="1" applyAlignment="1">
      <alignment vertical="center" wrapText="1"/>
    </xf>
    <xf numFmtId="9" fontId="14" fillId="0" borderId="9" xfId="0" applyNumberFormat="1" applyFont="1" applyBorder="1" applyAlignment="1">
      <alignment vertical="center" wrapText="1"/>
    </xf>
    <xf numFmtId="0" fontId="14" fillId="0" borderId="9" xfId="0" applyFont="1" applyBorder="1" applyAlignment="1">
      <alignment vertical="center" wrapText="1"/>
    </xf>
    <xf numFmtId="0" fontId="13" fillId="9" borderId="9" xfId="0" applyFont="1" applyFill="1" applyBorder="1" applyAlignment="1">
      <alignment vertical="center" wrapText="1"/>
    </xf>
    <xf numFmtId="0" fontId="4" fillId="0" borderId="1" xfId="0" applyFont="1" applyFill="1" applyBorder="1" applyAlignment="1">
      <alignment horizontal="center" vertical="center" wrapText="1"/>
    </xf>
    <xf numFmtId="0" fontId="6" fillId="9" borderId="12" xfId="0" applyFont="1" applyFill="1" applyBorder="1" applyAlignment="1">
      <alignment horizontal="justify" vertical="center" wrapText="1"/>
    </xf>
    <xf numFmtId="0" fontId="4" fillId="0" borderId="1" xfId="0" applyFont="1" applyBorder="1" applyAlignment="1">
      <alignment horizontal="left" vertical="center" wrapText="1"/>
    </xf>
    <xf numFmtId="0" fontId="4" fillId="0" borderId="0" xfId="0" applyFont="1" applyAlignment="1">
      <alignment horizontal="left" vertical="center" wrapText="1"/>
    </xf>
    <xf numFmtId="0" fontId="6" fillId="0" borderId="12" xfId="0" applyFont="1" applyBorder="1" applyAlignment="1">
      <alignment horizontal="justify" vertical="center" wrapText="1"/>
    </xf>
    <xf numFmtId="0" fontId="4" fillId="0" borderId="0" xfId="0" applyFont="1" applyAlignment="1">
      <alignment horizontal="center" vertical="center" wrapText="1"/>
    </xf>
    <xf numFmtId="9" fontId="8" fillId="2" borderId="1" xfId="1" applyFont="1" applyFill="1" applyBorder="1" applyAlignment="1">
      <alignment horizontal="center" vertical="center" wrapText="1"/>
    </xf>
    <xf numFmtId="0" fontId="7" fillId="2" borderId="1" xfId="0" applyFont="1" applyFill="1" applyBorder="1" applyAlignment="1">
      <alignment horizontal="center" vertical="center" wrapText="1"/>
    </xf>
    <xf numFmtId="0" fontId="14" fillId="0" borderId="12" xfId="0" applyFont="1" applyBorder="1" applyAlignment="1">
      <alignment horizontal="center" vertical="center" wrapText="1"/>
    </xf>
    <xf numFmtId="9" fontId="14" fillId="0" borderId="12"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14" fillId="0" borderId="9" xfId="0" applyFont="1" applyBorder="1" applyAlignment="1">
      <alignment horizontal="center" vertical="center" wrapText="1"/>
    </xf>
    <xf numFmtId="9" fontId="14" fillId="0" borderId="9" xfId="0" applyNumberFormat="1" applyFont="1" applyBorder="1" applyAlignment="1">
      <alignment horizontal="center" vertical="center" wrapText="1"/>
    </xf>
    <xf numFmtId="9" fontId="10"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9" fontId="11" fillId="3" borderId="1" xfId="1" applyFont="1" applyFill="1" applyBorder="1" applyAlignment="1">
      <alignment horizontal="center" vertical="center" wrapText="1"/>
    </xf>
    <xf numFmtId="9" fontId="3" fillId="3" borderId="1" xfId="0" applyNumberFormat="1" applyFont="1" applyFill="1" applyBorder="1" applyAlignment="1">
      <alignment horizontal="center" vertical="center" wrapText="1"/>
    </xf>
    <xf numFmtId="0" fontId="11" fillId="3" borderId="1"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149678</xdr:colOff>
      <xdr:row>0</xdr:row>
      <xdr:rowOff>87087</xdr:rowOff>
    </xdr:from>
    <xdr:to>
      <xdr:col>2</xdr:col>
      <xdr:colOff>143864</xdr:colOff>
      <xdr:row>0</xdr:row>
      <xdr:rowOff>781051</xdr:rowOff>
    </xdr:to>
    <xdr:pic>
      <xdr:nvPicPr>
        <xdr:cNvPr id="2" name="Imagen 1">
          <a:extLst>
            <a:ext uri="{FF2B5EF4-FFF2-40B4-BE49-F238E27FC236}">
              <a16:creationId xmlns:a16="http://schemas.microsoft.com/office/drawing/2014/main" id="{7DAA37A1-F74B-4436-94D0-AE9D07B51C1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678" y="87087"/>
          <a:ext cx="2165886" cy="69396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175FE-544E-493F-9641-448EFDE85816}">
  <dimension ref="A1:AR1048574"/>
  <sheetViews>
    <sheetView tabSelected="1" zoomScale="85" zoomScaleNormal="85" workbookViewId="0">
      <selection activeCell="D4" sqref="D4:D8"/>
    </sheetView>
  </sheetViews>
  <sheetFormatPr baseColWidth="10" defaultColWidth="10.85546875" defaultRowHeight="15" x14ac:dyDescent="0.25"/>
  <cols>
    <col min="1" max="1" width="7" style="3" customWidth="1"/>
    <col min="2" max="2" width="25.5703125" style="3" customWidth="1"/>
    <col min="3" max="3" width="8" style="3" customWidth="1"/>
    <col min="4" max="4" width="44.28515625" style="3" bestFit="1" customWidth="1"/>
    <col min="5" max="5" width="10.85546875" style="3"/>
    <col min="6" max="6" width="15.85546875" style="3" customWidth="1"/>
    <col min="7" max="7" width="23.5703125" style="3" customWidth="1"/>
    <col min="8" max="8" width="8.140625" style="3" customWidth="1"/>
    <col min="9" max="9" width="18.42578125" style="3" customWidth="1"/>
    <col min="10" max="10" width="15.85546875" style="3" customWidth="1"/>
    <col min="11" max="13" width="7.28515625" style="3" customWidth="1"/>
    <col min="14" max="14" width="12.7109375" style="3" customWidth="1"/>
    <col min="15" max="15" width="20.140625" style="3" customWidth="1"/>
    <col min="16" max="18" width="17.85546875" style="3" customWidth="1"/>
    <col min="19" max="19" width="22.85546875" style="3" customWidth="1"/>
    <col min="20" max="20" width="17.85546875" style="3" customWidth="1"/>
    <col min="21" max="21" width="19.85546875" style="76" customWidth="1"/>
    <col min="22" max="23" width="16.5703125" style="76" customWidth="1"/>
    <col min="24" max="24" width="31.28515625" style="76" customWidth="1"/>
    <col min="25" max="28" width="16.5703125" style="76" customWidth="1"/>
    <col min="29" max="29" width="39.28515625" style="76" customWidth="1"/>
    <col min="30" max="30" width="22.85546875" style="76" customWidth="1"/>
    <col min="31" max="31" width="21.28515625" style="76" customWidth="1"/>
    <col min="32" max="33" width="16.5703125" style="76" customWidth="1"/>
    <col min="34" max="34" width="40.42578125" style="76" customWidth="1"/>
    <col min="35" max="35" width="21.42578125" style="76" customWidth="1"/>
    <col min="36" max="36" width="18.85546875" style="76" customWidth="1"/>
    <col min="37" max="38" width="16.5703125" style="76" customWidth="1"/>
    <col min="39" max="39" width="29.28515625" style="76" customWidth="1"/>
    <col min="40" max="40" width="21" style="76" customWidth="1"/>
    <col min="41" max="41" width="19.5703125" style="76" customWidth="1"/>
    <col min="42" max="42" width="16.5703125" style="76" customWidth="1"/>
    <col min="43" max="43" width="21.5703125" style="76" customWidth="1"/>
    <col min="44" max="44" width="40.7109375" style="76" customWidth="1"/>
    <col min="45" max="16384" width="10.85546875" style="3"/>
  </cols>
  <sheetData>
    <row r="1" spans="1:44" ht="70.5" customHeight="1" x14ac:dyDescent="0.25">
      <c r="A1" s="47" t="s">
        <v>97</v>
      </c>
      <c r="B1" s="48"/>
      <c r="C1" s="48"/>
      <c r="D1" s="48"/>
      <c r="E1" s="48"/>
      <c r="F1" s="48"/>
      <c r="G1" s="48"/>
      <c r="H1" s="48"/>
      <c r="I1" s="48"/>
      <c r="J1" s="48"/>
      <c r="K1" s="49" t="s">
        <v>0</v>
      </c>
      <c r="L1" s="49"/>
      <c r="M1" s="49"/>
      <c r="N1" s="49"/>
      <c r="O1" s="49"/>
    </row>
    <row r="2" spans="1:44" s="4" customFormat="1" ht="23.45" customHeight="1" x14ac:dyDescent="0.25">
      <c r="A2" s="50" t="s">
        <v>1</v>
      </c>
      <c r="B2" s="51"/>
      <c r="C2" s="51"/>
      <c r="D2" s="51"/>
      <c r="E2" s="51"/>
      <c r="F2" s="51"/>
      <c r="G2" s="51"/>
      <c r="H2" s="51"/>
      <c r="I2" s="51"/>
      <c r="J2" s="51"/>
      <c r="K2" s="51"/>
      <c r="L2" s="51"/>
      <c r="M2" s="51"/>
      <c r="N2" s="51"/>
      <c r="O2" s="51"/>
      <c r="U2" s="76"/>
      <c r="V2" s="76"/>
      <c r="W2" s="76"/>
      <c r="X2" s="76"/>
      <c r="Y2" s="76"/>
      <c r="Z2" s="76"/>
      <c r="AA2" s="76"/>
      <c r="AB2" s="76"/>
      <c r="AC2" s="76"/>
      <c r="AD2" s="76"/>
      <c r="AE2" s="76"/>
      <c r="AF2" s="76"/>
      <c r="AG2" s="76"/>
      <c r="AH2" s="76"/>
      <c r="AI2" s="76"/>
      <c r="AJ2" s="76"/>
      <c r="AK2" s="76"/>
      <c r="AL2" s="76"/>
      <c r="AM2" s="76"/>
      <c r="AN2" s="76"/>
      <c r="AO2" s="76"/>
      <c r="AP2" s="76"/>
      <c r="AQ2" s="76"/>
      <c r="AR2" s="76"/>
    </row>
    <row r="3" spans="1:44" x14ac:dyDescent="0.25">
      <c r="D3" s="5"/>
    </row>
    <row r="4" spans="1:44" ht="29.1" customHeight="1" x14ac:dyDescent="0.25">
      <c r="A4" s="40" t="s">
        <v>2</v>
      </c>
      <c r="B4" s="41"/>
      <c r="C4" s="42"/>
      <c r="D4" s="57" t="s">
        <v>96</v>
      </c>
      <c r="E4" s="39" t="s">
        <v>3</v>
      </c>
      <c r="F4" s="39"/>
      <c r="G4" s="39"/>
      <c r="H4" s="39"/>
      <c r="I4" s="39"/>
      <c r="J4" s="39"/>
    </row>
    <row r="5" spans="1:44" x14ac:dyDescent="0.25">
      <c r="A5" s="52"/>
      <c r="B5" s="53"/>
      <c r="C5" s="54"/>
      <c r="D5" s="58"/>
      <c r="E5" s="7" t="s">
        <v>4</v>
      </c>
      <c r="F5" s="7" t="s">
        <v>5</v>
      </c>
      <c r="G5" s="55" t="s">
        <v>6</v>
      </c>
      <c r="H5" s="55"/>
      <c r="I5" s="55"/>
      <c r="J5" s="55"/>
    </row>
    <row r="6" spans="1:44" x14ac:dyDescent="0.25">
      <c r="A6" s="52"/>
      <c r="B6" s="53"/>
      <c r="C6" s="54"/>
      <c r="D6" s="58"/>
      <c r="E6" s="1">
        <v>1</v>
      </c>
      <c r="F6" s="1"/>
      <c r="G6" s="56" t="s">
        <v>7</v>
      </c>
      <c r="H6" s="56"/>
      <c r="I6" s="56"/>
      <c r="J6" s="56"/>
    </row>
    <row r="7" spans="1:44" x14ac:dyDescent="0.25">
      <c r="A7" s="52"/>
      <c r="B7" s="53"/>
      <c r="C7" s="54"/>
      <c r="D7" s="58"/>
      <c r="E7" s="1"/>
      <c r="F7" s="1"/>
      <c r="G7" s="56"/>
      <c r="H7" s="56"/>
      <c r="I7" s="56"/>
      <c r="J7" s="56"/>
    </row>
    <row r="8" spans="1:44" x14ac:dyDescent="0.25">
      <c r="A8" s="43"/>
      <c r="B8" s="44"/>
      <c r="C8" s="45"/>
      <c r="D8" s="59"/>
      <c r="E8" s="1"/>
      <c r="F8" s="1"/>
      <c r="G8" s="56"/>
      <c r="H8" s="56"/>
      <c r="I8" s="56"/>
      <c r="J8" s="56"/>
    </row>
    <row r="10" spans="1:44" s="4" customFormat="1" ht="22.5" customHeight="1" x14ac:dyDescent="0.25">
      <c r="A10" s="39" t="s">
        <v>8</v>
      </c>
      <c r="B10" s="39"/>
      <c r="C10" s="40" t="s">
        <v>9</v>
      </c>
      <c r="D10" s="41"/>
      <c r="E10" s="42"/>
      <c r="F10" s="46" t="s">
        <v>10</v>
      </c>
      <c r="G10" s="46"/>
      <c r="H10" s="46"/>
      <c r="I10" s="46"/>
      <c r="J10" s="46"/>
      <c r="K10" s="46"/>
      <c r="L10" s="46"/>
      <c r="M10" s="46"/>
      <c r="N10" s="46"/>
      <c r="O10" s="46"/>
      <c r="P10" s="46"/>
      <c r="Q10" s="40" t="s">
        <v>11</v>
      </c>
      <c r="R10" s="41"/>
      <c r="S10" s="41"/>
      <c r="T10" s="42"/>
      <c r="U10" s="37" t="s">
        <v>12</v>
      </c>
      <c r="V10" s="37"/>
      <c r="W10" s="37"/>
      <c r="X10" s="37"/>
      <c r="Y10" s="37"/>
      <c r="Z10" s="38" t="s">
        <v>12</v>
      </c>
      <c r="AA10" s="38"/>
      <c r="AB10" s="38"/>
      <c r="AC10" s="38"/>
      <c r="AD10" s="38"/>
      <c r="AE10" s="32" t="s">
        <v>12</v>
      </c>
      <c r="AF10" s="32"/>
      <c r="AG10" s="32"/>
      <c r="AH10" s="32"/>
      <c r="AI10" s="32"/>
      <c r="AJ10" s="33" t="s">
        <v>12</v>
      </c>
      <c r="AK10" s="33"/>
      <c r="AL10" s="33"/>
      <c r="AM10" s="33"/>
      <c r="AN10" s="33"/>
      <c r="AO10" s="34" t="s">
        <v>13</v>
      </c>
      <c r="AP10" s="35"/>
      <c r="AQ10" s="35"/>
      <c r="AR10" s="36"/>
    </row>
    <row r="11" spans="1:44" ht="14.45" customHeight="1" x14ac:dyDescent="0.25">
      <c r="A11" s="39"/>
      <c r="B11" s="39"/>
      <c r="C11" s="43"/>
      <c r="D11" s="44"/>
      <c r="E11" s="45"/>
      <c r="F11" s="46"/>
      <c r="G11" s="46"/>
      <c r="H11" s="46"/>
      <c r="I11" s="46"/>
      <c r="J11" s="46"/>
      <c r="K11" s="46"/>
      <c r="L11" s="46"/>
      <c r="M11" s="46"/>
      <c r="N11" s="46"/>
      <c r="O11" s="46"/>
      <c r="P11" s="46"/>
      <c r="Q11" s="43"/>
      <c r="R11" s="44"/>
      <c r="S11" s="44"/>
      <c r="T11" s="45"/>
      <c r="U11" s="37" t="s">
        <v>14</v>
      </c>
      <c r="V11" s="37"/>
      <c r="W11" s="37"/>
      <c r="X11" s="37"/>
      <c r="Y11" s="37"/>
      <c r="Z11" s="38" t="s">
        <v>15</v>
      </c>
      <c r="AA11" s="38"/>
      <c r="AB11" s="38"/>
      <c r="AC11" s="38"/>
      <c r="AD11" s="38"/>
      <c r="AE11" s="32" t="s">
        <v>16</v>
      </c>
      <c r="AF11" s="32"/>
      <c r="AG11" s="32"/>
      <c r="AH11" s="32"/>
      <c r="AI11" s="32"/>
      <c r="AJ11" s="33" t="s">
        <v>17</v>
      </c>
      <c r="AK11" s="33"/>
      <c r="AL11" s="33"/>
      <c r="AM11" s="33"/>
      <c r="AN11" s="33"/>
      <c r="AO11" s="34" t="s">
        <v>18</v>
      </c>
      <c r="AP11" s="35"/>
      <c r="AQ11" s="35"/>
      <c r="AR11" s="36"/>
    </row>
    <row r="12" spans="1:44" ht="60" x14ac:dyDescent="0.25">
      <c r="A12" s="6" t="s">
        <v>19</v>
      </c>
      <c r="B12" s="6" t="s">
        <v>20</v>
      </c>
      <c r="C12" s="6" t="s">
        <v>21</v>
      </c>
      <c r="D12" s="6" t="s">
        <v>22</v>
      </c>
      <c r="E12" s="6" t="s">
        <v>23</v>
      </c>
      <c r="F12" s="8" t="s">
        <v>24</v>
      </c>
      <c r="G12" s="8" t="s">
        <v>25</v>
      </c>
      <c r="H12" s="8" t="s">
        <v>26</v>
      </c>
      <c r="I12" s="8" t="s">
        <v>27</v>
      </c>
      <c r="J12" s="8" t="s">
        <v>28</v>
      </c>
      <c r="K12" s="8" t="s">
        <v>29</v>
      </c>
      <c r="L12" s="8" t="s">
        <v>30</v>
      </c>
      <c r="M12" s="8" t="s">
        <v>31</v>
      </c>
      <c r="N12" s="8" t="s">
        <v>32</v>
      </c>
      <c r="O12" s="8" t="s">
        <v>33</v>
      </c>
      <c r="P12" s="8" t="s">
        <v>34</v>
      </c>
      <c r="Q12" s="6" t="s">
        <v>35</v>
      </c>
      <c r="R12" s="6" t="s">
        <v>36</v>
      </c>
      <c r="S12" s="6" t="s">
        <v>37</v>
      </c>
      <c r="T12" s="6" t="s">
        <v>38</v>
      </c>
      <c r="U12" s="9" t="s">
        <v>39</v>
      </c>
      <c r="V12" s="9" t="s">
        <v>40</v>
      </c>
      <c r="W12" s="9" t="s">
        <v>41</v>
      </c>
      <c r="X12" s="9" t="s">
        <v>42</v>
      </c>
      <c r="Y12" s="9" t="s">
        <v>43</v>
      </c>
      <c r="Z12" s="10" t="s">
        <v>39</v>
      </c>
      <c r="AA12" s="10" t="s">
        <v>40</v>
      </c>
      <c r="AB12" s="10" t="s">
        <v>41</v>
      </c>
      <c r="AC12" s="10" t="s">
        <v>42</v>
      </c>
      <c r="AD12" s="10" t="s">
        <v>43</v>
      </c>
      <c r="AE12" s="11" t="s">
        <v>39</v>
      </c>
      <c r="AF12" s="11" t="s">
        <v>40</v>
      </c>
      <c r="AG12" s="11" t="s">
        <v>41</v>
      </c>
      <c r="AH12" s="11" t="s">
        <v>42</v>
      </c>
      <c r="AI12" s="11" t="s">
        <v>43</v>
      </c>
      <c r="AJ12" s="12" t="s">
        <v>39</v>
      </c>
      <c r="AK12" s="12" t="s">
        <v>40</v>
      </c>
      <c r="AL12" s="12" t="s">
        <v>41</v>
      </c>
      <c r="AM12" s="12" t="s">
        <v>42</v>
      </c>
      <c r="AN12" s="12" t="s">
        <v>43</v>
      </c>
      <c r="AO12" s="13" t="s">
        <v>39</v>
      </c>
      <c r="AP12" s="13" t="s">
        <v>40</v>
      </c>
      <c r="AQ12" s="13" t="s">
        <v>41</v>
      </c>
      <c r="AR12" s="13" t="s">
        <v>44</v>
      </c>
    </row>
    <row r="13" spans="1:44" s="74" customFormat="1" ht="135" x14ac:dyDescent="0.25">
      <c r="A13" s="71">
        <v>7</v>
      </c>
      <c r="B13" s="72" t="s">
        <v>45</v>
      </c>
      <c r="C13" s="1">
        <v>1</v>
      </c>
      <c r="D13" s="72" t="s">
        <v>46</v>
      </c>
      <c r="E13" s="26" t="s">
        <v>47</v>
      </c>
      <c r="F13" s="26" t="s">
        <v>48</v>
      </c>
      <c r="G13" s="26" t="s">
        <v>49</v>
      </c>
      <c r="H13" s="26">
        <v>0</v>
      </c>
      <c r="I13" s="26" t="s">
        <v>50</v>
      </c>
      <c r="J13" s="26" t="s">
        <v>51</v>
      </c>
      <c r="K13" s="27">
        <v>2</v>
      </c>
      <c r="L13" s="27">
        <v>3</v>
      </c>
      <c r="M13" s="27">
        <v>3</v>
      </c>
      <c r="N13" s="27" t="s">
        <v>75</v>
      </c>
      <c r="O13" s="27">
        <f t="shared" ref="O13:O16" si="0">SUM(K13:N13)</f>
        <v>8</v>
      </c>
      <c r="P13" s="26" t="s">
        <v>52</v>
      </c>
      <c r="Q13" s="1" t="s">
        <v>53</v>
      </c>
      <c r="R13" s="1" t="s">
        <v>54</v>
      </c>
      <c r="S13" s="1" t="s">
        <v>55</v>
      </c>
      <c r="T13" s="1" t="s">
        <v>53</v>
      </c>
      <c r="U13" s="14">
        <f t="shared" ref="U13:U16" si="1">K13</f>
        <v>2</v>
      </c>
      <c r="V13" s="1"/>
      <c r="W13" s="15">
        <f t="shared" ref="W13:W16" si="2">IF(V13/U13&gt;100%,100%,V13/U13)</f>
        <v>0</v>
      </c>
      <c r="X13" s="1"/>
      <c r="Y13" s="1"/>
      <c r="Z13" s="14">
        <f t="shared" ref="Z13:Z16" si="3">L13</f>
        <v>3</v>
      </c>
      <c r="AA13" s="1"/>
      <c r="AB13" s="15">
        <f t="shared" ref="AB13:AB16" si="4">IF(AA13/Z13&gt;100%,100%,AA13/Z13)</f>
        <v>0</v>
      </c>
      <c r="AC13" s="1"/>
      <c r="AD13" s="1"/>
      <c r="AE13" s="14">
        <f t="shared" ref="AE13:AE16" si="5">M13</f>
        <v>3</v>
      </c>
      <c r="AF13" s="1"/>
      <c r="AG13" s="15">
        <f t="shared" ref="AG13:AG16" si="6">IF(AF13/AE13&gt;100%,100%,AF13/AE13)</f>
        <v>0</v>
      </c>
      <c r="AH13" s="1"/>
      <c r="AI13" s="1"/>
      <c r="AJ13" s="14" t="str">
        <f t="shared" ref="AJ13:AJ16" si="7">N13</f>
        <v>No programada</v>
      </c>
      <c r="AK13" s="1"/>
      <c r="AL13" s="15" t="e">
        <f t="shared" ref="AL13:AL16" si="8">IF(AK13/AJ13&gt;100%,100%,AK13/AJ13)</f>
        <v>#VALUE!</v>
      </c>
      <c r="AM13" s="1"/>
      <c r="AN13" s="1"/>
      <c r="AO13" s="14">
        <f t="shared" ref="AO13:AO16" si="9">O13</f>
        <v>8</v>
      </c>
      <c r="AP13" s="1"/>
      <c r="AQ13" s="15">
        <f t="shared" ref="AQ13:AQ16" si="10">IF(AP13/AO13&gt;100%,100%,AP13/AO13)</f>
        <v>0</v>
      </c>
      <c r="AR13" s="1"/>
    </row>
    <row r="14" spans="1:44" s="74" customFormat="1" ht="165" x14ac:dyDescent="0.25">
      <c r="A14" s="71">
        <v>7</v>
      </c>
      <c r="B14" s="72" t="s">
        <v>45</v>
      </c>
      <c r="C14" s="1">
        <v>2</v>
      </c>
      <c r="D14" s="72" t="s">
        <v>56</v>
      </c>
      <c r="E14" s="26" t="s">
        <v>47</v>
      </c>
      <c r="F14" s="26" t="s">
        <v>48</v>
      </c>
      <c r="G14" s="26" t="s">
        <v>57</v>
      </c>
      <c r="H14" s="26">
        <v>0</v>
      </c>
      <c r="I14" s="26" t="s">
        <v>50</v>
      </c>
      <c r="J14" s="26" t="s">
        <v>51</v>
      </c>
      <c r="K14" s="27">
        <v>2</v>
      </c>
      <c r="L14" s="27">
        <v>3</v>
      </c>
      <c r="M14" s="27">
        <v>3</v>
      </c>
      <c r="N14" s="27" t="s">
        <v>75</v>
      </c>
      <c r="O14" s="27">
        <f t="shared" si="0"/>
        <v>8</v>
      </c>
      <c r="P14" s="26" t="s">
        <v>52</v>
      </c>
      <c r="Q14" s="1" t="s">
        <v>53</v>
      </c>
      <c r="R14" s="1" t="s">
        <v>54</v>
      </c>
      <c r="S14" s="1" t="s">
        <v>55</v>
      </c>
      <c r="T14" s="1" t="s">
        <v>53</v>
      </c>
      <c r="U14" s="14">
        <f t="shared" si="1"/>
        <v>2</v>
      </c>
      <c r="V14" s="1"/>
      <c r="W14" s="15">
        <f t="shared" si="2"/>
        <v>0</v>
      </c>
      <c r="X14" s="1"/>
      <c r="Y14" s="1"/>
      <c r="Z14" s="14">
        <f t="shared" si="3"/>
        <v>3</v>
      </c>
      <c r="AA14" s="1"/>
      <c r="AB14" s="15">
        <f t="shared" si="4"/>
        <v>0</v>
      </c>
      <c r="AC14" s="1"/>
      <c r="AD14" s="1"/>
      <c r="AE14" s="14">
        <f t="shared" si="5"/>
        <v>3</v>
      </c>
      <c r="AF14" s="1"/>
      <c r="AG14" s="15">
        <f t="shared" si="6"/>
        <v>0</v>
      </c>
      <c r="AH14" s="1"/>
      <c r="AI14" s="1"/>
      <c r="AJ14" s="14" t="str">
        <f t="shared" si="7"/>
        <v>No programada</v>
      </c>
      <c r="AK14" s="1"/>
      <c r="AL14" s="15" t="e">
        <f t="shared" si="8"/>
        <v>#VALUE!</v>
      </c>
      <c r="AM14" s="1"/>
      <c r="AN14" s="1"/>
      <c r="AO14" s="14">
        <f t="shared" si="9"/>
        <v>8</v>
      </c>
      <c r="AP14" s="1"/>
      <c r="AQ14" s="15">
        <f t="shared" si="10"/>
        <v>0</v>
      </c>
      <c r="AR14" s="1"/>
    </row>
    <row r="15" spans="1:44" s="74" customFormat="1" ht="105" x14ac:dyDescent="0.25">
      <c r="A15" s="71">
        <v>7</v>
      </c>
      <c r="B15" s="72" t="s">
        <v>45</v>
      </c>
      <c r="C15" s="1">
        <v>3</v>
      </c>
      <c r="D15" s="73" t="s">
        <v>58</v>
      </c>
      <c r="E15" s="26" t="s">
        <v>47</v>
      </c>
      <c r="F15" s="26" t="s">
        <v>59</v>
      </c>
      <c r="G15" s="26" t="s">
        <v>60</v>
      </c>
      <c r="H15" s="26">
        <v>0</v>
      </c>
      <c r="I15" s="26" t="s">
        <v>50</v>
      </c>
      <c r="J15" s="26" t="s">
        <v>61</v>
      </c>
      <c r="K15" s="27">
        <v>1</v>
      </c>
      <c r="L15" s="27">
        <v>1</v>
      </c>
      <c r="M15" s="27">
        <v>1</v>
      </c>
      <c r="N15" s="27" t="s">
        <v>75</v>
      </c>
      <c r="O15" s="27">
        <f t="shared" si="0"/>
        <v>3</v>
      </c>
      <c r="P15" s="26" t="s">
        <v>52</v>
      </c>
      <c r="Q15" s="1" t="s">
        <v>62</v>
      </c>
      <c r="R15" s="1" t="s">
        <v>54</v>
      </c>
      <c r="S15" s="1" t="s">
        <v>55</v>
      </c>
      <c r="T15" s="1" t="s">
        <v>62</v>
      </c>
      <c r="U15" s="14">
        <f t="shared" si="1"/>
        <v>1</v>
      </c>
      <c r="V15" s="1"/>
      <c r="W15" s="15">
        <f t="shared" si="2"/>
        <v>0</v>
      </c>
      <c r="X15" s="1"/>
      <c r="Y15" s="1"/>
      <c r="Z15" s="14">
        <f t="shared" si="3"/>
        <v>1</v>
      </c>
      <c r="AA15" s="1"/>
      <c r="AB15" s="15">
        <f t="shared" si="4"/>
        <v>0</v>
      </c>
      <c r="AC15" s="1"/>
      <c r="AD15" s="1"/>
      <c r="AE15" s="14">
        <f t="shared" si="5"/>
        <v>1</v>
      </c>
      <c r="AF15" s="1"/>
      <c r="AG15" s="15">
        <f t="shared" si="6"/>
        <v>0</v>
      </c>
      <c r="AH15" s="1"/>
      <c r="AI15" s="1"/>
      <c r="AJ15" s="14" t="str">
        <f t="shared" si="7"/>
        <v>No programada</v>
      </c>
      <c r="AK15" s="1"/>
      <c r="AL15" s="15" t="e">
        <f t="shared" si="8"/>
        <v>#VALUE!</v>
      </c>
      <c r="AM15" s="1"/>
      <c r="AN15" s="1"/>
      <c r="AO15" s="14">
        <f t="shared" si="9"/>
        <v>3</v>
      </c>
      <c r="AP15" s="1"/>
      <c r="AQ15" s="15">
        <f t="shared" si="10"/>
        <v>0</v>
      </c>
      <c r="AR15" s="1"/>
    </row>
    <row r="16" spans="1:44" s="74" customFormat="1" ht="105" x14ac:dyDescent="0.25">
      <c r="A16" s="71">
        <v>7</v>
      </c>
      <c r="B16" s="72" t="s">
        <v>45</v>
      </c>
      <c r="C16" s="1">
        <v>4</v>
      </c>
      <c r="D16" s="75" t="s">
        <v>63</v>
      </c>
      <c r="E16" s="26" t="s">
        <v>47</v>
      </c>
      <c r="F16" s="26" t="s">
        <v>64</v>
      </c>
      <c r="G16" s="26" t="s">
        <v>65</v>
      </c>
      <c r="H16" s="26">
        <v>0</v>
      </c>
      <c r="I16" s="26" t="s">
        <v>50</v>
      </c>
      <c r="J16" s="26" t="s">
        <v>66</v>
      </c>
      <c r="K16" s="27" t="s">
        <v>75</v>
      </c>
      <c r="L16" s="27">
        <v>5</v>
      </c>
      <c r="M16" s="27">
        <v>5</v>
      </c>
      <c r="N16" s="27">
        <v>5</v>
      </c>
      <c r="O16" s="27">
        <f t="shared" si="0"/>
        <v>15</v>
      </c>
      <c r="P16" s="26" t="s">
        <v>52</v>
      </c>
      <c r="Q16" s="1" t="s">
        <v>62</v>
      </c>
      <c r="R16" s="1" t="s">
        <v>54</v>
      </c>
      <c r="S16" s="1" t="s">
        <v>55</v>
      </c>
      <c r="T16" s="1" t="s">
        <v>62</v>
      </c>
      <c r="U16" s="14" t="str">
        <f t="shared" si="1"/>
        <v>No programada</v>
      </c>
      <c r="V16" s="1"/>
      <c r="W16" s="15" t="e">
        <f t="shared" si="2"/>
        <v>#VALUE!</v>
      </c>
      <c r="X16" s="1"/>
      <c r="Y16" s="1"/>
      <c r="Z16" s="14">
        <f t="shared" si="3"/>
        <v>5</v>
      </c>
      <c r="AA16" s="1"/>
      <c r="AB16" s="15">
        <f t="shared" si="4"/>
        <v>0</v>
      </c>
      <c r="AC16" s="1"/>
      <c r="AD16" s="1"/>
      <c r="AE16" s="14">
        <f t="shared" si="5"/>
        <v>5</v>
      </c>
      <c r="AF16" s="1"/>
      <c r="AG16" s="15">
        <f t="shared" si="6"/>
        <v>0</v>
      </c>
      <c r="AH16" s="1"/>
      <c r="AI16" s="1"/>
      <c r="AJ16" s="14">
        <f t="shared" si="7"/>
        <v>5</v>
      </c>
      <c r="AK16" s="1"/>
      <c r="AL16" s="15">
        <f t="shared" si="8"/>
        <v>0</v>
      </c>
      <c r="AM16" s="1"/>
      <c r="AN16" s="1"/>
      <c r="AO16" s="14">
        <f t="shared" si="9"/>
        <v>15</v>
      </c>
      <c r="AP16" s="1"/>
      <c r="AQ16" s="15">
        <f t="shared" si="10"/>
        <v>0</v>
      </c>
      <c r="AR16" s="1"/>
    </row>
    <row r="17" spans="1:44" s="19" customFormat="1" ht="15.75" x14ac:dyDescent="0.25">
      <c r="A17" s="16"/>
      <c r="B17" s="16"/>
      <c r="C17" s="16"/>
      <c r="D17" s="17" t="s">
        <v>67</v>
      </c>
      <c r="E17" s="16"/>
      <c r="F17" s="16"/>
      <c r="G17" s="16"/>
      <c r="H17" s="16"/>
      <c r="I17" s="16"/>
      <c r="J17" s="16"/>
      <c r="K17" s="18"/>
      <c r="L17" s="18"/>
      <c r="M17" s="18"/>
      <c r="N17" s="18"/>
      <c r="O17" s="18"/>
      <c r="P17" s="16"/>
      <c r="Q17" s="16"/>
      <c r="R17" s="16"/>
      <c r="S17" s="16"/>
      <c r="T17" s="16"/>
      <c r="U17" s="77"/>
      <c r="V17" s="77"/>
      <c r="W17" s="77" t="e">
        <f>AVERAGE(W13:W16)*80%</f>
        <v>#VALUE!</v>
      </c>
      <c r="X17" s="78"/>
      <c r="Y17" s="78"/>
      <c r="Z17" s="77"/>
      <c r="AA17" s="77"/>
      <c r="AB17" s="77">
        <f>AVERAGE(AB13:AB16)*80%</f>
        <v>0</v>
      </c>
      <c r="AC17" s="78"/>
      <c r="AD17" s="78"/>
      <c r="AE17" s="77"/>
      <c r="AF17" s="77"/>
      <c r="AG17" s="77">
        <f>AVERAGE(AG13:AG16)*80%</f>
        <v>0</v>
      </c>
      <c r="AH17" s="78"/>
      <c r="AI17" s="78"/>
      <c r="AJ17" s="77"/>
      <c r="AK17" s="77"/>
      <c r="AL17" s="77" t="e">
        <f>AVERAGE(AL13:AL16)*80%</f>
        <v>#VALUE!</v>
      </c>
      <c r="AM17" s="78"/>
      <c r="AN17" s="78"/>
      <c r="AO17" s="77"/>
      <c r="AP17" s="77"/>
      <c r="AQ17" s="77">
        <f>AVERAGE(AQ13:AQ16)*80%</f>
        <v>0</v>
      </c>
      <c r="AR17" s="78"/>
    </row>
    <row r="18" spans="1:44" s="4" customFormat="1" ht="105" x14ac:dyDescent="0.25">
      <c r="A18" s="60">
        <v>7</v>
      </c>
      <c r="B18" s="61" t="s">
        <v>45</v>
      </c>
      <c r="C18" s="61" t="s">
        <v>68</v>
      </c>
      <c r="D18" s="61" t="s">
        <v>69</v>
      </c>
      <c r="E18" s="61" t="s">
        <v>70</v>
      </c>
      <c r="F18" s="61" t="s">
        <v>71</v>
      </c>
      <c r="G18" s="61" t="s">
        <v>72</v>
      </c>
      <c r="H18" s="28" t="s">
        <v>73</v>
      </c>
      <c r="I18" s="29" t="s">
        <v>74</v>
      </c>
      <c r="J18" s="61" t="s">
        <v>71</v>
      </c>
      <c r="K18" s="62" t="s">
        <v>75</v>
      </c>
      <c r="L18" s="63">
        <v>0.8</v>
      </c>
      <c r="M18" s="62" t="s">
        <v>75</v>
      </c>
      <c r="N18" s="63">
        <v>0.8</v>
      </c>
      <c r="O18" s="63">
        <v>0.8</v>
      </c>
      <c r="P18" s="61" t="s">
        <v>52</v>
      </c>
      <c r="Q18" s="61" t="s">
        <v>76</v>
      </c>
      <c r="R18" s="61" t="s">
        <v>77</v>
      </c>
      <c r="S18" s="61" t="s">
        <v>78</v>
      </c>
      <c r="T18" s="64" t="s">
        <v>75</v>
      </c>
      <c r="U18" s="28" t="s">
        <v>79</v>
      </c>
      <c r="V18" s="79" t="e">
        <v>#VALUE!</v>
      </c>
      <c r="W18" s="28" t="s">
        <v>79</v>
      </c>
      <c r="X18" s="28" t="s">
        <v>79</v>
      </c>
      <c r="Y18" s="80">
        <v>0.8</v>
      </c>
      <c r="Z18" s="28" t="s">
        <v>79</v>
      </c>
      <c r="AA18" s="79">
        <v>0</v>
      </c>
      <c r="AB18" s="28" t="s">
        <v>79</v>
      </c>
      <c r="AC18" s="28" t="s">
        <v>79</v>
      </c>
      <c r="AD18" s="79" t="s">
        <v>75</v>
      </c>
      <c r="AE18" s="28" t="s">
        <v>79</v>
      </c>
      <c r="AF18" s="79" t="e">
        <v>#VALUE!</v>
      </c>
      <c r="AG18" s="28" t="s">
        <v>79</v>
      </c>
      <c r="AH18" s="28" t="s">
        <v>79</v>
      </c>
      <c r="AI18" s="80">
        <v>0.8</v>
      </c>
      <c r="AJ18" s="28" t="s">
        <v>79</v>
      </c>
      <c r="AK18" s="79">
        <v>0</v>
      </c>
      <c r="AL18" s="28" t="s">
        <v>79</v>
      </c>
      <c r="AM18" s="28" t="s">
        <v>79</v>
      </c>
      <c r="AN18" s="80">
        <v>0.8</v>
      </c>
      <c r="AO18" s="28" t="s">
        <v>79</v>
      </c>
      <c r="AP18" s="79">
        <v>0</v>
      </c>
      <c r="AQ18" s="28" t="s">
        <v>79</v>
      </c>
      <c r="AR18" s="81"/>
    </row>
    <row r="19" spans="1:44" s="4" customFormat="1" ht="105" x14ac:dyDescent="0.25">
      <c r="A19" s="65">
        <v>7</v>
      </c>
      <c r="B19" s="66" t="s">
        <v>45</v>
      </c>
      <c r="C19" s="66" t="s">
        <v>80</v>
      </c>
      <c r="D19" s="66" t="s">
        <v>81</v>
      </c>
      <c r="E19" s="66" t="s">
        <v>70</v>
      </c>
      <c r="F19" s="66" t="s">
        <v>82</v>
      </c>
      <c r="G19" s="66" t="s">
        <v>83</v>
      </c>
      <c r="H19" s="30" t="s">
        <v>84</v>
      </c>
      <c r="I19" s="31" t="s">
        <v>50</v>
      </c>
      <c r="J19" s="66" t="s">
        <v>82</v>
      </c>
      <c r="K19" s="67">
        <v>0.25</v>
      </c>
      <c r="L19" s="67">
        <v>0.25</v>
      </c>
      <c r="M19" s="67">
        <v>0.25</v>
      </c>
      <c r="N19" s="67">
        <v>0.25</v>
      </c>
      <c r="O19" s="67">
        <v>1</v>
      </c>
      <c r="P19" s="66" t="s">
        <v>52</v>
      </c>
      <c r="Q19" s="66" t="s">
        <v>85</v>
      </c>
      <c r="R19" s="66" t="s">
        <v>86</v>
      </c>
      <c r="S19" s="66" t="s">
        <v>78</v>
      </c>
      <c r="T19" s="68">
        <v>0.25</v>
      </c>
      <c r="U19" s="30" t="s">
        <v>79</v>
      </c>
      <c r="V19" s="82">
        <v>0</v>
      </c>
      <c r="W19" s="30" t="s">
        <v>79</v>
      </c>
      <c r="X19" s="30" t="s">
        <v>79</v>
      </c>
      <c r="Y19" s="83">
        <v>0.25</v>
      </c>
      <c r="Z19" s="30" t="s">
        <v>79</v>
      </c>
      <c r="AA19" s="82">
        <v>0</v>
      </c>
      <c r="AB19" s="30" t="s">
        <v>79</v>
      </c>
      <c r="AC19" s="30" t="s">
        <v>79</v>
      </c>
      <c r="AD19" s="83">
        <v>0.25</v>
      </c>
      <c r="AE19" s="30" t="s">
        <v>79</v>
      </c>
      <c r="AF19" s="82">
        <v>0</v>
      </c>
      <c r="AG19" s="30" t="s">
        <v>79</v>
      </c>
      <c r="AH19" s="30" t="s">
        <v>79</v>
      </c>
      <c r="AI19" s="83">
        <v>0.25</v>
      </c>
      <c r="AJ19" s="30" t="s">
        <v>79</v>
      </c>
      <c r="AK19" s="82">
        <v>0</v>
      </c>
      <c r="AL19" s="30" t="s">
        <v>79</v>
      </c>
      <c r="AM19" s="30" t="s">
        <v>79</v>
      </c>
      <c r="AN19" s="83">
        <v>1</v>
      </c>
      <c r="AO19" s="30" t="s">
        <v>79</v>
      </c>
      <c r="AP19" s="82">
        <v>0</v>
      </c>
      <c r="AQ19" s="30" t="s">
        <v>79</v>
      </c>
      <c r="AR19" s="81"/>
    </row>
    <row r="20" spans="1:44" s="4" customFormat="1" ht="120" x14ac:dyDescent="0.25">
      <c r="A20" s="65">
        <v>7</v>
      </c>
      <c r="B20" s="66" t="s">
        <v>45</v>
      </c>
      <c r="C20" s="66" t="s">
        <v>87</v>
      </c>
      <c r="D20" s="66" t="s">
        <v>88</v>
      </c>
      <c r="E20" s="66" t="s">
        <v>70</v>
      </c>
      <c r="F20" s="66" t="s">
        <v>89</v>
      </c>
      <c r="G20" s="66" t="s">
        <v>90</v>
      </c>
      <c r="H20" s="30" t="s">
        <v>91</v>
      </c>
      <c r="I20" s="31" t="s">
        <v>50</v>
      </c>
      <c r="J20" s="66" t="s">
        <v>89</v>
      </c>
      <c r="K20" s="70">
        <v>0</v>
      </c>
      <c r="L20" s="70">
        <v>1</v>
      </c>
      <c r="M20" s="70">
        <v>1</v>
      </c>
      <c r="N20" s="70">
        <v>0</v>
      </c>
      <c r="O20" s="70">
        <v>2</v>
      </c>
      <c r="P20" s="66" t="s">
        <v>52</v>
      </c>
      <c r="Q20" s="66" t="s">
        <v>92</v>
      </c>
      <c r="R20" s="66" t="s">
        <v>92</v>
      </c>
      <c r="S20" s="66" t="s">
        <v>93</v>
      </c>
      <c r="T20" s="69">
        <v>0</v>
      </c>
      <c r="U20" s="30" t="s">
        <v>79</v>
      </c>
      <c r="V20" s="82" t="e">
        <v>#DIV/0!</v>
      </c>
      <c r="W20" s="30" t="s">
        <v>79</v>
      </c>
      <c r="X20" s="30" t="s">
        <v>79</v>
      </c>
      <c r="Y20" s="82">
        <v>1</v>
      </c>
      <c r="Z20" s="30" t="s">
        <v>79</v>
      </c>
      <c r="AA20" s="82">
        <v>0</v>
      </c>
      <c r="AB20" s="30" t="s">
        <v>79</v>
      </c>
      <c r="AC20" s="30" t="s">
        <v>79</v>
      </c>
      <c r="AD20" s="82">
        <v>1</v>
      </c>
      <c r="AE20" s="30" t="s">
        <v>79</v>
      </c>
      <c r="AF20" s="82">
        <v>0</v>
      </c>
      <c r="AG20" s="30" t="s">
        <v>79</v>
      </c>
      <c r="AH20" s="30" t="s">
        <v>79</v>
      </c>
      <c r="AI20" s="82">
        <v>0</v>
      </c>
      <c r="AJ20" s="30" t="s">
        <v>79</v>
      </c>
      <c r="AK20" s="82" t="e">
        <v>#DIV/0!</v>
      </c>
      <c r="AL20" s="30" t="s">
        <v>79</v>
      </c>
      <c r="AM20" s="30" t="s">
        <v>79</v>
      </c>
      <c r="AN20" s="82">
        <v>2</v>
      </c>
      <c r="AO20" s="30" t="s">
        <v>79</v>
      </c>
      <c r="AP20" s="82">
        <v>0</v>
      </c>
      <c r="AQ20" s="30" t="s">
        <v>79</v>
      </c>
      <c r="AR20" s="81"/>
    </row>
    <row r="21" spans="1:44" s="19" customFormat="1" ht="15.75" x14ac:dyDescent="0.25">
      <c r="A21" s="16"/>
      <c r="B21" s="16"/>
      <c r="C21" s="16"/>
      <c r="D21" s="20" t="s">
        <v>94</v>
      </c>
      <c r="E21" s="20"/>
      <c r="F21" s="20"/>
      <c r="G21" s="20"/>
      <c r="H21" s="20"/>
      <c r="I21" s="20"/>
      <c r="J21" s="20"/>
      <c r="K21" s="21"/>
      <c r="L21" s="21"/>
      <c r="M21" s="21"/>
      <c r="N21" s="21"/>
      <c r="O21" s="21"/>
      <c r="P21" s="20"/>
      <c r="Q21" s="16"/>
      <c r="R21" s="16"/>
      <c r="S21" s="16"/>
      <c r="T21" s="16"/>
      <c r="U21" s="84"/>
      <c r="V21" s="85"/>
      <c r="W21" s="77" t="e">
        <f>AVERAGE(W18:W20)*20%</f>
        <v>#DIV/0!</v>
      </c>
      <c r="X21" s="78"/>
      <c r="Y21" s="78"/>
      <c r="Z21" s="84"/>
      <c r="AA21" s="84"/>
      <c r="AB21" s="85" t="e">
        <f>AVERAGE(AB18:AB20)*20%</f>
        <v>#DIV/0!</v>
      </c>
      <c r="AC21" s="78"/>
      <c r="AD21" s="78"/>
      <c r="AE21" s="84"/>
      <c r="AF21" s="84"/>
      <c r="AG21" s="85" t="e">
        <f>AVERAGE(AG18:AG20)*20%</f>
        <v>#DIV/0!</v>
      </c>
      <c r="AH21" s="78"/>
      <c r="AI21" s="78"/>
      <c r="AJ21" s="84"/>
      <c r="AK21" s="84"/>
      <c r="AL21" s="85" t="e">
        <f>AVERAGE(AL18:AL20)*20%</f>
        <v>#DIV/0!</v>
      </c>
      <c r="AM21" s="78"/>
      <c r="AN21" s="78"/>
      <c r="AO21" s="84"/>
      <c r="AP21" s="84"/>
      <c r="AQ21" s="85" t="e">
        <f>AVERAGE(AQ18:AQ20)*20%</f>
        <v>#DIV/0!</v>
      </c>
      <c r="AR21" s="78"/>
    </row>
    <row r="22" spans="1:44" s="25" customFormat="1" ht="18.75" x14ac:dyDescent="0.3">
      <c r="A22" s="22"/>
      <c r="B22" s="22"/>
      <c r="C22" s="22"/>
      <c r="D22" s="23" t="s">
        <v>95</v>
      </c>
      <c r="E22" s="22"/>
      <c r="F22" s="22"/>
      <c r="G22" s="22"/>
      <c r="H22" s="22"/>
      <c r="I22" s="22"/>
      <c r="J22" s="22"/>
      <c r="K22" s="24"/>
      <c r="L22" s="24"/>
      <c r="M22" s="24"/>
      <c r="N22" s="24"/>
      <c r="O22" s="24"/>
      <c r="P22" s="22"/>
      <c r="Q22" s="22"/>
      <c r="R22" s="22"/>
      <c r="S22" s="22"/>
      <c r="T22" s="22"/>
      <c r="U22" s="86"/>
      <c r="V22" s="87"/>
      <c r="W22" s="87" t="e">
        <f>W17+W21</f>
        <v>#VALUE!</v>
      </c>
      <c r="X22" s="88"/>
      <c r="Y22" s="88"/>
      <c r="Z22" s="86"/>
      <c r="AA22" s="86"/>
      <c r="AB22" s="87" t="e">
        <f>AB17+AB21</f>
        <v>#DIV/0!</v>
      </c>
      <c r="AC22" s="88"/>
      <c r="AD22" s="88"/>
      <c r="AE22" s="86"/>
      <c r="AF22" s="86"/>
      <c r="AG22" s="87" t="e">
        <f>AG17+AG21</f>
        <v>#DIV/0!</v>
      </c>
      <c r="AH22" s="88"/>
      <c r="AI22" s="88"/>
      <c r="AJ22" s="86"/>
      <c r="AK22" s="86"/>
      <c r="AL22" s="87" t="e">
        <f>AL17+AL21</f>
        <v>#VALUE!</v>
      </c>
      <c r="AM22" s="88"/>
      <c r="AN22" s="88"/>
      <c r="AO22" s="86"/>
      <c r="AP22" s="86"/>
      <c r="AQ22" s="87" t="e">
        <f>AQ17+AQ21</f>
        <v>#DIV/0!</v>
      </c>
      <c r="AR22" s="88"/>
    </row>
    <row r="1048574" spans="19:19" x14ac:dyDescent="0.25">
      <c r="S1048574" s="2"/>
    </row>
  </sheetData>
  <mergeCells count="24">
    <mergeCell ref="A1:J1"/>
    <mergeCell ref="K1:O1"/>
    <mergeCell ref="A2:O2"/>
    <mergeCell ref="A4:C8"/>
    <mergeCell ref="D4:D8"/>
    <mergeCell ref="E4:J4"/>
    <mergeCell ref="G5:J5"/>
    <mergeCell ref="G6:J6"/>
    <mergeCell ref="G7:J7"/>
    <mergeCell ref="G8:J8"/>
    <mergeCell ref="A10:B11"/>
    <mergeCell ref="C10:E11"/>
    <mergeCell ref="F10:P11"/>
    <mergeCell ref="Q10:T11"/>
    <mergeCell ref="U10:Y10"/>
    <mergeCell ref="AE10:AI10"/>
    <mergeCell ref="AJ10:AN10"/>
    <mergeCell ref="AO10:AR10"/>
    <mergeCell ref="U11:Y11"/>
    <mergeCell ref="Z11:AD11"/>
    <mergeCell ref="AE11:AI11"/>
    <mergeCell ref="AJ11:AN11"/>
    <mergeCell ref="AO11:AR11"/>
    <mergeCell ref="Z10:AD10"/>
  </mergeCell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GESTIÓN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 Manuel Echeverry Carvajal</dc:creator>
  <cp:keywords/>
  <dc:description/>
  <cp:lastModifiedBy>Camilo Bautista Beltran</cp:lastModifiedBy>
  <cp:revision/>
  <dcterms:created xsi:type="dcterms:W3CDTF">2022-10-24T22:16:50Z</dcterms:created>
  <dcterms:modified xsi:type="dcterms:W3CDTF">2022-12-09T13:11:43Z</dcterms:modified>
  <cp:category/>
  <cp:contentStatus/>
</cp:coreProperties>
</file>