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6" documentId="11_D2A712256C3D0B926DCB8B330CA94F66041011A1" xr6:coauthVersionLast="47" xr6:coauthVersionMax="47" xr10:uidLastSave="{52ECEB51-5B52-45F7-A0C4-805E5E5ADC28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1" l="1"/>
  <c r="AK31" i="1"/>
  <c r="AF31" i="1"/>
  <c r="AA31" i="1"/>
  <c r="V31" i="1"/>
  <c r="AP30" i="1"/>
  <c r="AK30" i="1"/>
  <c r="AF30" i="1"/>
  <c r="AA30" i="1"/>
  <c r="V30" i="1"/>
  <c r="AP29" i="1"/>
  <c r="AK29" i="1"/>
  <c r="AF29" i="1"/>
  <c r="AA29" i="1"/>
  <c r="V29" i="1"/>
  <c r="AP28" i="1"/>
  <c r="AK28" i="1"/>
  <c r="AF28" i="1"/>
  <c r="AA28" i="1"/>
  <c r="V28" i="1"/>
  <c r="AP27" i="1"/>
  <c r="AK27" i="1"/>
  <c r="AF27" i="1"/>
  <c r="AA27" i="1"/>
  <c r="V27" i="1"/>
  <c r="AP26" i="1"/>
  <c r="AK26" i="1"/>
  <c r="AF26" i="1"/>
  <c r="AA26" i="1"/>
  <c r="V26" i="1"/>
  <c r="AP25" i="1"/>
  <c r="AR25" i="1" s="1"/>
  <c r="AM25" i="1"/>
  <c r="AK25" i="1"/>
  <c r="AF25" i="1"/>
  <c r="AH25" i="1" s="1"/>
  <c r="AA25" i="1"/>
  <c r="AC25" i="1" s="1"/>
  <c r="V25" i="1"/>
  <c r="X25" i="1" s="1"/>
  <c r="P21" i="1"/>
  <c r="P22" i="1"/>
  <c r="P23" i="1"/>
  <c r="AP13" i="1" l="1"/>
  <c r="AR13" i="1" s="1"/>
  <c r="AR32" i="1"/>
  <c r="AK13" i="1"/>
  <c r="AM13" i="1" s="1"/>
  <c r="AM32" i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3" i="1"/>
  <c r="AM23" i="1" s="1"/>
  <c r="AK22" i="1"/>
  <c r="AM22" i="1" s="1"/>
  <c r="AK21" i="1"/>
  <c r="AM21" i="1" s="1"/>
  <c r="AK20" i="1"/>
  <c r="AM20" i="1"/>
  <c r="AK19" i="1"/>
  <c r="AM19" i="1" s="1"/>
  <c r="AK18" i="1"/>
  <c r="AM18" i="1"/>
  <c r="AK17" i="1"/>
  <c r="AM17" i="1" s="1"/>
  <c r="AK16" i="1"/>
  <c r="AM16" i="1" s="1"/>
  <c r="AK15" i="1"/>
  <c r="AM15" i="1" s="1"/>
  <c r="AK14" i="1"/>
  <c r="AM14" i="1" s="1"/>
  <c r="AH32" i="1"/>
  <c r="AF23" i="1"/>
  <c r="AH23" i="1" s="1"/>
  <c r="AF22" i="1"/>
  <c r="AH22" i="1" s="1"/>
  <c r="AF21" i="1"/>
  <c r="AH21" i="1" s="1"/>
  <c r="AF20" i="1"/>
  <c r="AH20" i="1"/>
  <c r="AF19" i="1"/>
  <c r="AH19" i="1" s="1"/>
  <c r="AF18" i="1"/>
  <c r="AH18" i="1" s="1"/>
  <c r="AF17" i="1"/>
  <c r="AH17" i="1" s="1"/>
  <c r="AF16" i="1"/>
  <c r="AH16" i="1" s="1"/>
  <c r="AF15" i="1"/>
  <c r="AH15" i="1"/>
  <c r="AF14" i="1"/>
  <c r="AH14" i="1" s="1"/>
  <c r="AF13" i="1"/>
  <c r="AH13" i="1" s="1"/>
  <c r="AC32" i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2" i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4" i="1" s="1"/>
  <c r="AR24" i="1" l="1"/>
  <c r="AR33" i="1" s="1"/>
  <c r="AM24" i="1"/>
  <c r="AM33" i="1" s="1"/>
  <c r="AH24" i="1"/>
  <c r="AH33" i="1" s="1"/>
  <c r="AC24" i="1"/>
  <c r="AC33" i="1" s="1"/>
  <c r="X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2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3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<sst xmlns="http://schemas.openxmlformats.org/spreadsheetml/2006/main" count="338" uniqueCount="179">
  <si>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SUMAPAZ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</si>
  <si>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</si>
  <si>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</si>
  <si>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</si>
  <si>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</si>
  <si>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</si>
  <si>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</si>
  <si>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</si>
  <si>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</si>
  <si>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</si>
  <si>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</si>
  <si>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</si>
  <si>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</si>
  <si>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</si>
  <si>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</si>
  <si>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</si>
  <si>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</si>
  <si>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</si>
  <si>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</si>
  <si>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</si>
  <si>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</si>
  <si>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</si>
  <si>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</si>
  <si>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</si>
  <si>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</si>
  <si>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</si>
  <si>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</si>
  <si>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</si>
  <si>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</si>
  <si>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</si>
  <si>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</si>
  <si>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</si>
  <si>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</si>
  <si>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</si>
  <si>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</si>
  <si>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</si>
  <si>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</si>
  <si>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</si>
  <si>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</si>
  <si>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</si>
  <si>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</si>
  <si>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</si>
  <si>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</si>
  <si>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</si>
  <si>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</si>
  <si>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</si>
  <si>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</si>
  <si>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</si>
  <si>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</si>
  <si>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</si>
  <si>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</si>
  <si>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</si>
  <si>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</si>
  <si>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</si>
  <si>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</si>
  <si>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</si>
  <si>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</si>
  <si>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</si>
  <si>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</si>
  <si>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</si>
  <si>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</si>
  <si>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</si>
  <si>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</si>
  <si>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</si>
  <si>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</si>
  <si>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</si>
  <si>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</si>
  <si>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</si>
  <si>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</si>
  <si>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</si>
  <si>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</si>
  <si>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</si>
  <si>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</si>
  <si>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</si>
  <si>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</si>
  <si>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</si>
  <si>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</si>
  <si>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</si>
  <si>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</si>
  <si>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</si>
  <si>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</si>
  <si>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</si>
  <si>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</si>
  <si>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</si>
  <si>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</si>
  <si>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</si>
  <si>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</si>
  <si>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</si>
  <si>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</si>
  <si>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</si>
  <si>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</si>
  <si>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</si>
  <si>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</si>
  <si>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>Resultados a 31 de diciembre de 2022</t>
  </si>
  <si>
    <t>Suma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</si>
  <si>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</si>
  <si>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</si>
  <si>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</si>
  <si>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</si>
  <si>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</si>
  <si>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Reporte de seguimiento de fallos de fondo de actuaciones de policía</t>
  </si>
  <si>
    <t>11</t>
  </si>
  <si>
    <t>Reporte de seguimiento de actuaciones administrativas terminadas por vía gubernativa</t>
  </si>
  <si>
    <t>Aplicativo Si Actúa I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</si>
  <si>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</si>
  <si>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</si>
  <si>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</si>
  <si>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</si>
  <si>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</si>
  <si>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</si>
  <si>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</si>
  <si>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</si>
  <si>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</si>
  <si>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</si>
  <si>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 xml:space="preserve">Realizar 12 actividades de prevención en materia de convivencia relacionadas con artículos pirotécnicos y sustancias peligrosas (socialización, sensibilización, charlas pedagógicas). </t>
  </si>
  <si>
    <t>Actividades de prevención en materia de convivencia</t>
  </si>
  <si>
    <t>Número de actividades de prevención en materia de convivencia</t>
  </si>
  <si>
    <t>Realizar 16 actividades de prevención (socialización, sensibilización, charlas pedagógicas) del código nacional de policía Ley 1801 de 2016 (2018) y métodos alternativos de resolución de conflictos a los habitantes de la localidad.</t>
  </si>
  <si>
    <t>Actividades de prevención del Código Nacional de Policía</t>
  </si>
  <si>
    <t>Número de actividades de prevención del Código Nacional de Policía</t>
  </si>
  <si>
    <t>Realizar 12 actividades de prevención (socialización, sensibilización, charlas pedagógicas, orientación personalizada) en materia de minería, medio ambiente y relación con los animales.</t>
  </si>
  <si>
    <t>Actividades de prevención en materia de minería, medio ambiente y relación con los animales.</t>
  </si>
  <si>
    <t>Número de actividades de prevención en materia de minería, medio ambiente y relación con los animales.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</si>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</sst>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9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10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3" fillId="0" borderId="1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9" fontId="16" fillId="0" borderId="12" xfId="0" applyNumberFormat="1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9" fontId="16" fillId="0" borderId="11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1" xfId="1" applyFont="1" applyFill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 wrapText="1"/>
    </xf>
    <xf numFmtId="1" fontId="16" fillId="0" borderId="11" xfId="1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3"/>
  <sheetViews>
    <sheetView tabSelected="1" zoomScaleNormal="100" workbookViewId="0">
      <selection activeCell="A13" sqref="A13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 t="s">
        <v>1</v>
      </c>
      <c r="M1" s="62"/>
      <c r="N1" s="62"/>
      <c r="O1" s="62"/>
      <c r="P1" s="62"/>
    </row>
    <row r="2" spans="1:45" s="33" customFormat="1" ht="23.45" customHeight="1" x14ac:dyDescent="0.25">
      <c r="A2" s="64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56" t="s">
        <v>3</v>
      </c>
      <c r="G4" s="57"/>
      <c r="H4" s="57"/>
      <c r="I4" s="57"/>
      <c r="J4" s="57"/>
      <c r="K4" s="58"/>
    </row>
    <row r="5" spans="1:45" s="31" customFormat="1" ht="15" customHeight="1" x14ac:dyDescent="0.25">
      <c r="F5" s="2" t="s">
        <v>4</v>
      </c>
      <c r="G5" s="2" t="s">
        <v>5</v>
      </c>
      <c r="H5" s="56" t="s">
        <v>6</v>
      </c>
      <c r="I5" s="57"/>
      <c r="J5" s="57"/>
      <c r="K5" s="58"/>
    </row>
    <row r="6" spans="1:45" s="31" customFormat="1" x14ac:dyDescent="0.25">
      <c r="F6" s="34">
        <v>1</v>
      </c>
      <c r="G6" s="34"/>
      <c r="H6" s="59" t="s">
        <v>7</v>
      </c>
      <c r="I6" s="59"/>
      <c r="J6" s="59"/>
      <c r="K6" s="59"/>
    </row>
    <row r="7" spans="1:45" s="31" customFormat="1" x14ac:dyDescent="0.25">
      <c r="F7" s="34"/>
      <c r="G7" s="34"/>
      <c r="H7" s="59"/>
      <c r="I7" s="59"/>
      <c r="J7" s="59"/>
      <c r="K7" s="59"/>
    </row>
    <row r="8" spans="1:45" s="31" customFormat="1" x14ac:dyDescent="0.25">
      <c r="F8" s="34"/>
      <c r="G8" s="34"/>
      <c r="H8" s="59"/>
      <c r="I8" s="59"/>
      <c r="J8" s="59"/>
      <c r="K8" s="59"/>
    </row>
    <row r="9" spans="1:45" s="31" customFormat="1" x14ac:dyDescent="0.25"/>
    <row r="10" spans="1:45" ht="14.45" customHeight="1" x14ac:dyDescent="0.25">
      <c r="A10" s="55" t="s">
        <v>8</v>
      </c>
      <c r="B10" s="55"/>
      <c r="C10" s="55" t="s">
        <v>9</v>
      </c>
      <c r="D10" s="55" t="s">
        <v>10</v>
      </c>
      <c r="E10" s="55"/>
      <c r="F10" s="55"/>
      <c r="G10" s="63" t="s">
        <v>11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55" t="s">
        <v>12</v>
      </c>
      <c r="S10" s="55"/>
      <c r="T10" s="55"/>
      <c r="U10" s="55"/>
      <c r="V10" s="66" t="s">
        <v>13</v>
      </c>
      <c r="W10" s="67"/>
      <c r="X10" s="67"/>
      <c r="Y10" s="67"/>
      <c r="Z10" s="68"/>
      <c r="AA10" s="72" t="s">
        <v>14</v>
      </c>
      <c r="AB10" s="73"/>
      <c r="AC10" s="73"/>
      <c r="AD10" s="73"/>
      <c r="AE10" s="74"/>
      <c r="AF10" s="78" t="s">
        <v>15</v>
      </c>
      <c r="AG10" s="79"/>
      <c r="AH10" s="79"/>
      <c r="AI10" s="79"/>
      <c r="AJ10" s="80"/>
      <c r="AK10" s="84" t="s">
        <v>16</v>
      </c>
      <c r="AL10" s="85"/>
      <c r="AM10" s="85"/>
      <c r="AN10" s="85"/>
      <c r="AO10" s="86"/>
      <c r="AP10" s="90" t="s">
        <v>17</v>
      </c>
      <c r="AQ10" s="91"/>
      <c r="AR10" s="91"/>
      <c r="AS10" s="92"/>
    </row>
    <row r="11" spans="1:45" ht="14.45" customHeight="1" x14ac:dyDescent="0.25">
      <c r="A11" s="55"/>
      <c r="B11" s="55"/>
      <c r="C11" s="55"/>
      <c r="D11" s="55"/>
      <c r="E11" s="55"/>
      <c r="F11" s="55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55"/>
      <c r="S11" s="55"/>
      <c r="T11" s="55"/>
      <c r="U11" s="55"/>
      <c r="V11" s="69"/>
      <c r="W11" s="70"/>
      <c r="X11" s="70"/>
      <c r="Y11" s="70"/>
      <c r="Z11" s="71"/>
      <c r="AA11" s="75"/>
      <c r="AB11" s="76"/>
      <c r="AC11" s="76"/>
      <c r="AD11" s="76"/>
      <c r="AE11" s="77"/>
      <c r="AF11" s="81"/>
      <c r="AG11" s="82"/>
      <c r="AH11" s="82"/>
      <c r="AI11" s="82"/>
      <c r="AJ11" s="83"/>
      <c r="AK11" s="87"/>
      <c r="AL11" s="88"/>
      <c r="AM11" s="88"/>
      <c r="AN11" s="88"/>
      <c r="AO11" s="89"/>
      <c r="AP11" s="93"/>
      <c r="AQ11" s="94"/>
      <c r="AR11" s="94"/>
      <c r="AS11" s="95"/>
    </row>
    <row r="12" spans="1:45" ht="45.75" thickBot="1" x14ac:dyDescent="0.3">
      <c r="A12" s="2" t="s">
        <v>18</v>
      </c>
      <c r="B12" s="2" t="s">
        <v>19</v>
      </c>
      <c r="C12" s="55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93</v>
      </c>
      <c r="J13" s="35" t="s">
        <v>50</v>
      </c>
      <c r="K13" s="43" t="s">
        <v>51</v>
      </c>
      <c r="L13" s="41">
        <v>0</v>
      </c>
      <c r="M13" s="41">
        <v>0.4</v>
      </c>
      <c r="N13" s="41">
        <v>0.48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2" t="s">
        <v>56</v>
      </c>
      <c r="V13" s="28">
        <f t="shared" ref="V13:V23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3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3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3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3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0.35</v>
      </c>
      <c r="N14" s="45">
        <v>0.51</v>
      </c>
      <c r="O14" s="45">
        <v>0.72</v>
      </c>
      <c r="P14" s="45">
        <v>0.72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3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3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3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3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3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0.12</v>
      </c>
      <c r="M15" s="41">
        <v>0.3</v>
      </c>
      <c r="N15" s="41">
        <v>0.49</v>
      </c>
      <c r="O15" s="41">
        <v>0.7</v>
      </c>
      <c r="P15" s="41">
        <v>0.7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4">
        <v>0.98499999999999999</v>
      </c>
      <c r="P16" s="54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4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108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109</v>
      </c>
      <c r="F20" s="21" t="s">
        <v>47</v>
      </c>
      <c r="G20" s="21" t="s">
        <v>110</v>
      </c>
      <c r="H20" s="36" t="s">
        <v>111</v>
      </c>
      <c r="I20" s="37" t="s">
        <v>112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62</v>
      </c>
      <c r="R20" s="51" t="s">
        <v>90</v>
      </c>
      <c r="S20" s="36" t="s">
        <v>88</v>
      </c>
      <c r="T20" s="43" t="s">
        <v>55</v>
      </c>
      <c r="U20" s="47" t="s">
        <v>113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60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114</v>
      </c>
      <c r="F21" s="21" t="s">
        <v>79</v>
      </c>
      <c r="G21" s="21" t="s">
        <v>115</v>
      </c>
      <c r="H21" s="36" t="s">
        <v>116</v>
      </c>
      <c r="I21" s="42" t="s">
        <v>93</v>
      </c>
      <c r="J21" s="38" t="s">
        <v>94</v>
      </c>
      <c r="K21" s="36" t="s">
        <v>115</v>
      </c>
      <c r="L21" s="42">
        <v>3</v>
      </c>
      <c r="M21" s="42">
        <v>3</v>
      </c>
      <c r="N21" s="42">
        <v>3</v>
      </c>
      <c r="O21" s="42">
        <v>3</v>
      </c>
      <c r="P21" s="53">
        <f t="shared" ref="P21:P22" si="10">SUM(L21:O21)</f>
        <v>12</v>
      </c>
      <c r="Q21" s="46" t="s">
        <v>62</v>
      </c>
      <c r="R21" s="51" t="s">
        <v>95</v>
      </c>
      <c r="S21" s="36" t="s">
        <v>96</v>
      </c>
      <c r="T21" s="36" t="s">
        <v>97</v>
      </c>
      <c r="U21" s="47" t="s">
        <v>98</v>
      </c>
      <c r="V21" s="28">
        <f t="shared" si="0"/>
        <v>3</v>
      </c>
      <c r="W21" s="21"/>
      <c r="X21" s="21">
        <f t="shared" si="5"/>
        <v>0</v>
      </c>
      <c r="Y21" s="21"/>
      <c r="Z21" s="21"/>
      <c r="AA21" s="28">
        <f t="shared" si="1"/>
        <v>3</v>
      </c>
      <c r="AB21" s="21"/>
      <c r="AC21" s="21">
        <f t="shared" si="6"/>
        <v>0</v>
      </c>
      <c r="AD21" s="21"/>
      <c r="AE21" s="21"/>
      <c r="AF21" s="28">
        <f t="shared" si="2"/>
        <v>3</v>
      </c>
      <c r="AG21" s="21"/>
      <c r="AH21" s="21">
        <f t="shared" si="7"/>
        <v>0</v>
      </c>
      <c r="AI21" s="21"/>
      <c r="AJ21" s="21"/>
      <c r="AK21" s="28">
        <f t="shared" si="3"/>
        <v>3</v>
      </c>
      <c r="AL21" s="21"/>
      <c r="AM21" s="21">
        <f t="shared" si="8"/>
        <v>0</v>
      </c>
      <c r="AN21" s="21"/>
      <c r="AO21" s="21"/>
      <c r="AP21" s="21">
        <f t="shared" si="4"/>
        <v>12</v>
      </c>
      <c r="AQ21" s="21"/>
      <c r="AR21" s="21">
        <f t="shared" si="9"/>
        <v>0</v>
      </c>
      <c r="AS21" s="21"/>
    </row>
    <row r="22" spans="1:45" s="29" customFormat="1" ht="90" x14ac:dyDescent="0.25">
      <c r="A22" s="22">
        <v>4</v>
      </c>
      <c r="B22" s="21" t="s">
        <v>43</v>
      </c>
      <c r="C22" s="22" t="s">
        <v>91</v>
      </c>
      <c r="D22" s="26" t="s">
        <v>99</v>
      </c>
      <c r="E22" s="21" t="s">
        <v>117</v>
      </c>
      <c r="F22" s="21" t="s">
        <v>47</v>
      </c>
      <c r="G22" s="21" t="s">
        <v>118</v>
      </c>
      <c r="H22" s="36" t="s">
        <v>119</v>
      </c>
      <c r="I22" s="42" t="s">
        <v>93</v>
      </c>
      <c r="J22" s="38" t="s">
        <v>94</v>
      </c>
      <c r="K22" s="36" t="s">
        <v>118</v>
      </c>
      <c r="L22" s="42">
        <v>2</v>
      </c>
      <c r="M22" s="42">
        <v>5</v>
      </c>
      <c r="N22" s="42">
        <v>5</v>
      </c>
      <c r="O22" s="42">
        <v>4</v>
      </c>
      <c r="P22" s="53">
        <f t="shared" si="10"/>
        <v>16</v>
      </c>
      <c r="Q22" s="46" t="s">
        <v>62</v>
      </c>
      <c r="R22" s="51" t="s">
        <v>100</v>
      </c>
      <c r="S22" s="36" t="s">
        <v>96</v>
      </c>
      <c r="T22" s="36" t="s">
        <v>97</v>
      </c>
      <c r="U22" s="47" t="s">
        <v>98</v>
      </c>
      <c r="V22" s="28">
        <f t="shared" si="0"/>
        <v>2</v>
      </c>
      <c r="W22" s="21"/>
      <c r="X22" s="21">
        <f t="shared" si="5"/>
        <v>0</v>
      </c>
      <c r="Y22" s="21"/>
      <c r="Z22" s="21"/>
      <c r="AA22" s="28">
        <f t="shared" si="1"/>
        <v>5</v>
      </c>
      <c r="AB22" s="21"/>
      <c r="AC22" s="21">
        <f t="shared" si="6"/>
        <v>0</v>
      </c>
      <c r="AD22" s="21"/>
      <c r="AE22" s="21"/>
      <c r="AF22" s="28">
        <f t="shared" si="2"/>
        <v>5</v>
      </c>
      <c r="AG22" s="21"/>
      <c r="AH22" s="21">
        <f t="shared" si="7"/>
        <v>0</v>
      </c>
      <c r="AI22" s="21"/>
      <c r="AJ22" s="21"/>
      <c r="AK22" s="28">
        <f t="shared" si="3"/>
        <v>4</v>
      </c>
      <c r="AL22" s="21"/>
      <c r="AM22" s="21">
        <f t="shared" si="8"/>
        <v>0</v>
      </c>
      <c r="AN22" s="21"/>
      <c r="AO22" s="21"/>
      <c r="AP22" s="21">
        <f t="shared" si="4"/>
        <v>16</v>
      </c>
      <c r="AQ22" s="21"/>
      <c r="AR22" s="21">
        <f t="shared" si="9"/>
        <v>0</v>
      </c>
      <c r="AS22" s="21"/>
    </row>
    <row r="23" spans="1:45" s="29" customFormat="1" ht="105" x14ac:dyDescent="0.25">
      <c r="A23" s="22">
        <v>4</v>
      </c>
      <c r="B23" s="21" t="s">
        <v>43</v>
      </c>
      <c r="C23" s="22" t="s">
        <v>91</v>
      </c>
      <c r="D23" s="26" t="s">
        <v>101</v>
      </c>
      <c r="E23" s="21" t="s">
        <v>120</v>
      </c>
      <c r="F23" s="21" t="s">
        <v>47</v>
      </c>
      <c r="G23" s="21" t="s">
        <v>121</v>
      </c>
      <c r="H23" s="36" t="s">
        <v>122</v>
      </c>
      <c r="I23" s="42" t="s">
        <v>93</v>
      </c>
      <c r="J23" s="38" t="s">
        <v>94</v>
      </c>
      <c r="K23" s="36" t="s">
        <v>121</v>
      </c>
      <c r="L23" s="42">
        <v>3</v>
      </c>
      <c r="M23" s="42">
        <v>3</v>
      </c>
      <c r="N23" s="42">
        <v>3</v>
      </c>
      <c r="O23" s="42">
        <v>3</v>
      </c>
      <c r="P23" s="53">
        <f>SUM(L23:O23)</f>
        <v>12</v>
      </c>
      <c r="Q23" s="46" t="s">
        <v>62</v>
      </c>
      <c r="R23" s="51" t="s">
        <v>102</v>
      </c>
      <c r="S23" s="36" t="s">
        <v>103</v>
      </c>
      <c r="T23" s="36" t="s">
        <v>97</v>
      </c>
      <c r="U23" s="47" t="s">
        <v>98</v>
      </c>
      <c r="V23" s="28">
        <f t="shared" si="0"/>
        <v>3</v>
      </c>
      <c r="W23" s="21"/>
      <c r="X23" s="21">
        <f t="shared" si="5"/>
        <v>0</v>
      </c>
      <c r="Y23" s="21"/>
      <c r="Z23" s="21"/>
      <c r="AA23" s="28">
        <f t="shared" si="1"/>
        <v>3</v>
      </c>
      <c r="AB23" s="21"/>
      <c r="AC23" s="21">
        <f t="shared" si="6"/>
        <v>0</v>
      </c>
      <c r="AD23" s="21"/>
      <c r="AE23" s="21"/>
      <c r="AF23" s="28">
        <f t="shared" si="2"/>
        <v>3</v>
      </c>
      <c r="AG23" s="21"/>
      <c r="AH23" s="21">
        <f t="shared" si="7"/>
        <v>0</v>
      </c>
      <c r="AI23" s="21"/>
      <c r="AJ23" s="21"/>
      <c r="AK23" s="28">
        <f t="shared" si="3"/>
        <v>3</v>
      </c>
      <c r="AL23" s="21"/>
      <c r="AM23" s="21">
        <f t="shared" si="8"/>
        <v>0</v>
      </c>
      <c r="AN23" s="21"/>
      <c r="AO23" s="21"/>
      <c r="AP23" s="21">
        <f t="shared" si="4"/>
        <v>12</v>
      </c>
      <c r="AQ23" s="21"/>
      <c r="AR23" s="21">
        <f t="shared" si="9"/>
        <v>0</v>
      </c>
      <c r="AS23" s="21"/>
    </row>
    <row r="24" spans="1:45" s="5" customFormat="1" ht="15.75" x14ac:dyDescent="0.25">
      <c r="A24" s="10"/>
      <c r="B24" s="10"/>
      <c r="C24" s="10"/>
      <c r="D24" s="10"/>
      <c r="E24" s="13" t="s">
        <v>104</v>
      </c>
      <c r="F24" s="10"/>
      <c r="G24" s="10"/>
      <c r="H24" s="10"/>
      <c r="I24" s="10"/>
      <c r="J24" s="10"/>
      <c r="K24" s="10"/>
      <c r="L24" s="15"/>
      <c r="M24" s="15"/>
      <c r="N24" s="15"/>
      <c r="O24" s="15"/>
      <c r="P24" s="15"/>
      <c r="Q24" s="10"/>
      <c r="R24" s="10"/>
      <c r="S24" s="10"/>
      <c r="T24" s="10"/>
      <c r="U24" s="10"/>
      <c r="V24" s="15"/>
      <c r="W24" s="15"/>
      <c r="X24" s="15" t="e">
        <f>AVERAGE(X13:X23)*80%</f>
        <v>#DIV/0!</v>
      </c>
      <c r="Y24" s="15"/>
      <c r="Z24" s="15"/>
      <c r="AA24" s="15"/>
      <c r="AB24" s="15"/>
      <c r="AC24" s="15">
        <f>AVERAGE(AC13:AC23)*80%</f>
        <v>0</v>
      </c>
      <c r="AD24" s="15"/>
      <c r="AE24" s="15"/>
      <c r="AF24" s="15"/>
      <c r="AG24" s="15"/>
      <c r="AH24" s="15">
        <f>AVERAGE(AH13:AH23)*80%</f>
        <v>0</v>
      </c>
      <c r="AI24" s="15"/>
      <c r="AJ24" s="15"/>
      <c r="AK24" s="15"/>
      <c r="AL24" s="15"/>
      <c r="AM24" s="15">
        <f>AVERAGE(AM13:AM23)*80%</f>
        <v>0</v>
      </c>
      <c r="AN24" s="10"/>
      <c r="AO24" s="10"/>
      <c r="AP24" s="16"/>
      <c r="AQ24" s="16"/>
      <c r="AR24" s="15">
        <f>AVERAGE(AR13:AR23)*80%</f>
        <v>0</v>
      </c>
      <c r="AS24" s="10"/>
    </row>
    <row r="25" spans="1:45" s="29" customFormat="1" ht="105" x14ac:dyDescent="0.25">
      <c r="A25" s="30">
        <v>7</v>
      </c>
      <c r="B25" s="27" t="s">
        <v>123</v>
      </c>
      <c r="C25" s="27" t="s">
        <v>124</v>
      </c>
      <c r="D25" s="96" t="s">
        <v>125</v>
      </c>
      <c r="E25" s="97" t="s">
        <v>126</v>
      </c>
      <c r="F25" s="97" t="s">
        <v>107</v>
      </c>
      <c r="G25" s="97" t="s">
        <v>127</v>
      </c>
      <c r="H25" s="97" t="s">
        <v>128</v>
      </c>
      <c r="I25" s="98" t="s">
        <v>129</v>
      </c>
      <c r="J25" s="97" t="s">
        <v>130</v>
      </c>
      <c r="K25" s="97" t="s">
        <v>131</v>
      </c>
      <c r="L25" s="99" t="s">
        <v>132</v>
      </c>
      <c r="M25" s="100">
        <v>0.8</v>
      </c>
      <c r="N25" s="99" t="s">
        <v>132</v>
      </c>
      <c r="O25" s="101">
        <v>0.8</v>
      </c>
      <c r="P25" s="101">
        <v>0.8</v>
      </c>
      <c r="Q25" s="102" t="s">
        <v>62</v>
      </c>
      <c r="R25" s="102" t="s">
        <v>133</v>
      </c>
      <c r="S25" s="97" t="s">
        <v>134</v>
      </c>
      <c r="T25" s="97" t="s">
        <v>135</v>
      </c>
      <c r="U25" s="103" t="s">
        <v>136</v>
      </c>
      <c r="V25" s="28" t="str">
        <f>L25</f>
        <v>No programada</v>
      </c>
      <c r="W25" s="27"/>
      <c r="X25" s="21" t="e">
        <f t="shared" ref="X25:X28" si="11">IF(W25/V25&gt;100%,100%,W25/V25)</f>
        <v>#VALUE!</v>
      </c>
      <c r="Y25" s="27"/>
      <c r="Z25" s="27"/>
      <c r="AA25" s="104">
        <f>M25</f>
        <v>0.8</v>
      </c>
      <c r="AB25" s="27"/>
      <c r="AC25" s="21">
        <f t="shared" ref="AC25:AC28" si="12">IF(AB25/AA25&gt;100%,100%,AB25/AA25)</f>
        <v>0</v>
      </c>
      <c r="AD25" s="27"/>
      <c r="AE25" s="27"/>
      <c r="AF25" s="28" t="str">
        <f>N25</f>
        <v>No programada</v>
      </c>
      <c r="AG25" s="27"/>
      <c r="AH25" s="21" t="e">
        <f t="shared" ref="AH25:AH28" si="13">IF(AG25/AF25&gt;100%,100%,AG25/AF25)</f>
        <v>#VALUE!</v>
      </c>
      <c r="AI25" s="27"/>
      <c r="AJ25" s="27"/>
      <c r="AK25" s="104">
        <f>O25</f>
        <v>0.8</v>
      </c>
      <c r="AL25" s="27"/>
      <c r="AM25" s="21">
        <f t="shared" ref="AM25:AM28" si="14">IF(AL25/AK25&gt;100%,100%,AL25/AK25)</f>
        <v>0</v>
      </c>
      <c r="AN25" s="27"/>
      <c r="AO25" s="27"/>
      <c r="AP25" s="104">
        <f>P25</f>
        <v>0.8</v>
      </c>
      <c r="AQ25" s="27"/>
      <c r="AR25" s="21">
        <f t="shared" ref="AR25:AR28" si="15">IF(AQ25/AP25&gt;100%,100%,AQ25/AP25)</f>
        <v>0</v>
      </c>
      <c r="AS25" s="27"/>
    </row>
    <row r="26" spans="1:45" s="29" customFormat="1" ht="105" x14ac:dyDescent="0.25">
      <c r="A26" s="30">
        <v>7</v>
      </c>
      <c r="B26" s="27" t="s">
        <v>123</v>
      </c>
      <c r="C26" s="27" t="s">
        <v>124</v>
      </c>
      <c r="D26" s="105" t="s">
        <v>137</v>
      </c>
      <c r="E26" s="102" t="s">
        <v>138</v>
      </c>
      <c r="F26" s="102" t="s">
        <v>107</v>
      </c>
      <c r="G26" s="102" t="s">
        <v>139</v>
      </c>
      <c r="H26" s="102" t="s">
        <v>140</v>
      </c>
      <c r="I26" s="102" t="s">
        <v>141</v>
      </c>
      <c r="J26" s="102" t="s">
        <v>130</v>
      </c>
      <c r="K26" s="102" t="s">
        <v>142</v>
      </c>
      <c r="L26" s="106">
        <v>1</v>
      </c>
      <c r="M26" s="106">
        <v>1</v>
      </c>
      <c r="N26" s="106">
        <v>1</v>
      </c>
      <c r="O26" s="107">
        <v>1</v>
      </c>
      <c r="P26" s="107">
        <v>1</v>
      </c>
      <c r="Q26" s="102" t="s">
        <v>62</v>
      </c>
      <c r="R26" s="102" t="s">
        <v>143</v>
      </c>
      <c r="S26" s="102" t="s">
        <v>144</v>
      </c>
      <c r="T26" s="97" t="s">
        <v>135</v>
      </c>
      <c r="U26" s="103" t="s">
        <v>145</v>
      </c>
      <c r="V26" s="104">
        <f t="shared" ref="V26:V31" si="16">L26</f>
        <v>1</v>
      </c>
      <c r="W26" s="27"/>
      <c r="X26" s="21"/>
      <c r="Y26" s="27"/>
      <c r="Z26" s="27"/>
      <c r="AA26" s="104">
        <f t="shared" ref="AA26:AA31" si="17">M26</f>
        <v>1</v>
      </c>
      <c r="AB26" s="27"/>
      <c r="AC26" s="21"/>
      <c r="AD26" s="27"/>
      <c r="AE26" s="27"/>
      <c r="AF26" s="104">
        <f t="shared" ref="AF26:AF31" si="18">N26</f>
        <v>1</v>
      </c>
      <c r="AG26" s="27"/>
      <c r="AH26" s="21"/>
      <c r="AI26" s="27"/>
      <c r="AJ26" s="27"/>
      <c r="AK26" s="104">
        <f t="shared" ref="AK26:AK31" si="19">O26</f>
        <v>1</v>
      </c>
      <c r="AL26" s="27"/>
      <c r="AM26" s="21"/>
      <c r="AN26" s="27"/>
      <c r="AO26" s="27"/>
      <c r="AP26" s="104">
        <f t="shared" ref="AP26:AP31" si="20">P26</f>
        <v>1</v>
      </c>
      <c r="AQ26" s="27"/>
      <c r="AR26" s="21"/>
      <c r="AS26" s="27"/>
    </row>
    <row r="27" spans="1:45" s="29" customFormat="1" ht="150" x14ac:dyDescent="0.25">
      <c r="A27" s="30">
        <v>7</v>
      </c>
      <c r="B27" s="27" t="s">
        <v>123</v>
      </c>
      <c r="C27" s="27" t="s">
        <v>146</v>
      </c>
      <c r="D27" s="105" t="s">
        <v>147</v>
      </c>
      <c r="E27" s="102" t="s">
        <v>148</v>
      </c>
      <c r="F27" s="102" t="s">
        <v>107</v>
      </c>
      <c r="G27" s="102" t="s">
        <v>149</v>
      </c>
      <c r="H27" s="102" t="s">
        <v>150</v>
      </c>
      <c r="I27" s="102" t="s">
        <v>151</v>
      </c>
      <c r="J27" s="102" t="s">
        <v>130</v>
      </c>
      <c r="K27" s="102" t="s">
        <v>152</v>
      </c>
      <c r="L27" s="99" t="s">
        <v>132</v>
      </c>
      <c r="M27" s="100">
        <v>1</v>
      </c>
      <c r="N27" s="100">
        <v>1</v>
      </c>
      <c r="O27" s="101">
        <v>1</v>
      </c>
      <c r="P27" s="101">
        <v>1</v>
      </c>
      <c r="Q27" s="102" t="s">
        <v>62</v>
      </c>
      <c r="R27" s="102" t="s">
        <v>153</v>
      </c>
      <c r="S27" s="102" t="s">
        <v>154</v>
      </c>
      <c r="T27" s="97" t="s">
        <v>135</v>
      </c>
      <c r="U27" s="103" t="s">
        <v>155</v>
      </c>
      <c r="V27" s="28" t="str">
        <f t="shared" si="16"/>
        <v>No programada</v>
      </c>
      <c r="W27" s="27"/>
      <c r="X27" s="21"/>
      <c r="Y27" s="27"/>
      <c r="Z27" s="27"/>
      <c r="AA27" s="104">
        <f t="shared" si="17"/>
        <v>1</v>
      </c>
      <c r="AB27" s="27"/>
      <c r="AC27" s="21"/>
      <c r="AD27" s="27"/>
      <c r="AE27" s="27"/>
      <c r="AF27" s="104">
        <f t="shared" si="18"/>
        <v>1</v>
      </c>
      <c r="AG27" s="27"/>
      <c r="AH27" s="21"/>
      <c r="AI27" s="27"/>
      <c r="AJ27" s="27"/>
      <c r="AK27" s="104">
        <f t="shared" si="19"/>
        <v>1</v>
      </c>
      <c r="AL27" s="27"/>
      <c r="AM27" s="21"/>
      <c r="AN27" s="27"/>
      <c r="AO27" s="27"/>
      <c r="AP27" s="104">
        <f t="shared" si="20"/>
        <v>1</v>
      </c>
      <c r="AQ27" s="27"/>
      <c r="AR27" s="21"/>
      <c r="AS27" s="27"/>
    </row>
    <row r="28" spans="1:45" s="29" customFormat="1" ht="105" x14ac:dyDescent="0.25">
      <c r="A28" s="30">
        <v>7</v>
      </c>
      <c r="B28" s="27" t="s">
        <v>123</v>
      </c>
      <c r="C28" s="27" t="s">
        <v>124</v>
      </c>
      <c r="D28" s="105" t="s">
        <v>156</v>
      </c>
      <c r="E28" s="102" t="s">
        <v>157</v>
      </c>
      <c r="F28" s="102" t="s">
        <v>107</v>
      </c>
      <c r="G28" s="102" t="s">
        <v>158</v>
      </c>
      <c r="H28" s="102" t="s">
        <v>159</v>
      </c>
      <c r="I28" s="102" t="s">
        <v>141</v>
      </c>
      <c r="J28" s="102" t="s">
        <v>82</v>
      </c>
      <c r="K28" s="102" t="s">
        <v>158</v>
      </c>
      <c r="L28" s="100">
        <v>1</v>
      </c>
      <c r="M28" s="100">
        <v>1</v>
      </c>
      <c r="N28" s="99" t="s">
        <v>132</v>
      </c>
      <c r="O28" s="101" t="s">
        <v>132</v>
      </c>
      <c r="P28" s="101">
        <v>1</v>
      </c>
      <c r="Q28" s="102" t="s">
        <v>160</v>
      </c>
      <c r="R28" s="102" t="s">
        <v>161</v>
      </c>
      <c r="S28" s="102" t="s">
        <v>161</v>
      </c>
      <c r="T28" s="97" t="s">
        <v>135</v>
      </c>
      <c r="U28" s="103" t="s">
        <v>145</v>
      </c>
      <c r="V28" s="104">
        <f t="shared" si="16"/>
        <v>1</v>
      </c>
      <c r="W28" s="27"/>
      <c r="X28" s="21"/>
      <c r="Y28" s="27"/>
      <c r="Z28" s="27"/>
      <c r="AA28" s="104">
        <f t="shared" si="17"/>
        <v>1</v>
      </c>
      <c r="AB28" s="27"/>
      <c r="AC28" s="21"/>
      <c r="AD28" s="27"/>
      <c r="AE28" s="27"/>
      <c r="AF28" s="28" t="str">
        <f t="shared" si="18"/>
        <v>No programada</v>
      </c>
      <c r="AG28" s="27"/>
      <c r="AH28" s="21"/>
      <c r="AI28" s="27"/>
      <c r="AJ28" s="27"/>
      <c r="AK28" s="28" t="str">
        <f t="shared" si="19"/>
        <v>No programada</v>
      </c>
      <c r="AL28" s="27"/>
      <c r="AM28" s="21"/>
      <c r="AN28" s="27"/>
      <c r="AO28" s="27"/>
      <c r="AP28" s="104">
        <f t="shared" si="20"/>
        <v>1</v>
      </c>
      <c r="AQ28" s="27"/>
      <c r="AR28" s="21"/>
      <c r="AS28" s="27"/>
    </row>
    <row r="29" spans="1:45" s="29" customFormat="1" ht="120" x14ac:dyDescent="0.25">
      <c r="A29" s="30">
        <v>7</v>
      </c>
      <c r="B29" s="27" t="s">
        <v>123</v>
      </c>
      <c r="C29" s="27" t="s">
        <v>124</v>
      </c>
      <c r="D29" s="105" t="s">
        <v>162</v>
      </c>
      <c r="E29" s="102" t="s">
        <v>163</v>
      </c>
      <c r="F29" s="102" t="s">
        <v>107</v>
      </c>
      <c r="G29" s="102" t="s">
        <v>164</v>
      </c>
      <c r="H29" s="102" t="s">
        <v>165</v>
      </c>
      <c r="I29" s="102" t="s">
        <v>112</v>
      </c>
      <c r="J29" s="102" t="s">
        <v>94</v>
      </c>
      <c r="K29" s="102" t="s">
        <v>164</v>
      </c>
      <c r="L29" s="108">
        <v>0</v>
      </c>
      <c r="M29" s="108">
        <v>1</v>
      </c>
      <c r="N29" s="109">
        <v>1</v>
      </c>
      <c r="O29" s="110">
        <v>0</v>
      </c>
      <c r="P29" s="110">
        <v>2</v>
      </c>
      <c r="Q29" s="102" t="s">
        <v>160</v>
      </c>
      <c r="R29" s="102" t="s">
        <v>161</v>
      </c>
      <c r="S29" s="102" t="s">
        <v>161</v>
      </c>
      <c r="T29" s="97" t="s">
        <v>135</v>
      </c>
      <c r="U29" s="97" t="s">
        <v>135</v>
      </c>
      <c r="V29" s="28">
        <f t="shared" si="16"/>
        <v>0</v>
      </c>
      <c r="W29" s="27"/>
      <c r="X29" s="21"/>
      <c r="Y29" s="27"/>
      <c r="Z29" s="27"/>
      <c r="AA29" s="28">
        <f t="shared" si="17"/>
        <v>1</v>
      </c>
      <c r="AB29" s="27"/>
      <c r="AC29" s="21"/>
      <c r="AD29" s="27"/>
      <c r="AE29" s="27"/>
      <c r="AF29" s="28">
        <f t="shared" si="18"/>
        <v>1</v>
      </c>
      <c r="AG29" s="27"/>
      <c r="AH29" s="21"/>
      <c r="AI29" s="27"/>
      <c r="AJ29" s="27"/>
      <c r="AK29" s="28">
        <f t="shared" si="19"/>
        <v>0</v>
      </c>
      <c r="AL29" s="27"/>
      <c r="AM29" s="21"/>
      <c r="AN29" s="27"/>
      <c r="AO29" s="27"/>
      <c r="AP29" s="21">
        <f t="shared" si="20"/>
        <v>2</v>
      </c>
      <c r="AQ29" s="27"/>
      <c r="AR29" s="21"/>
      <c r="AS29" s="27"/>
    </row>
    <row r="30" spans="1:45" s="29" customFormat="1" ht="90" x14ac:dyDescent="0.25">
      <c r="A30" s="30">
        <v>5</v>
      </c>
      <c r="B30" s="27" t="s">
        <v>166</v>
      </c>
      <c r="C30" s="27" t="s">
        <v>167</v>
      </c>
      <c r="D30" s="105" t="s">
        <v>168</v>
      </c>
      <c r="E30" s="102" t="s">
        <v>169</v>
      </c>
      <c r="F30" s="102" t="s">
        <v>107</v>
      </c>
      <c r="G30" s="102" t="s">
        <v>170</v>
      </c>
      <c r="H30" s="102" t="s">
        <v>171</v>
      </c>
      <c r="I30" s="102" t="s">
        <v>141</v>
      </c>
      <c r="J30" s="102" t="s">
        <v>50</v>
      </c>
      <c r="K30" s="102" t="s">
        <v>170</v>
      </c>
      <c r="L30" s="100">
        <v>0.33</v>
      </c>
      <c r="M30" s="100">
        <v>0.67</v>
      </c>
      <c r="N30" s="100">
        <v>0.84</v>
      </c>
      <c r="O30" s="101">
        <v>1</v>
      </c>
      <c r="P30" s="101">
        <v>1</v>
      </c>
      <c r="Q30" s="102" t="s">
        <v>62</v>
      </c>
      <c r="R30" s="102" t="s">
        <v>172</v>
      </c>
      <c r="S30" s="102" t="s">
        <v>173</v>
      </c>
      <c r="T30" s="97" t="s">
        <v>135</v>
      </c>
      <c r="U30" s="103" t="s">
        <v>174</v>
      </c>
      <c r="V30" s="104">
        <f t="shared" si="16"/>
        <v>0.33</v>
      </c>
      <c r="W30" s="111"/>
      <c r="X30" s="104"/>
      <c r="Y30" s="111"/>
      <c r="Z30" s="111"/>
      <c r="AA30" s="104">
        <f t="shared" si="17"/>
        <v>0.67</v>
      </c>
      <c r="AB30" s="111"/>
      <c r="AC30" s="104"/>
      <c r="AD30" s="111"/>
      <c r="AE30" s="111"/>
      <c r="AF30" s="104">
        <f t="shared" si="18"/>
        <v>0.84</v>
      </c>
      <c r="AG30" s="111"/>
      <c r="AH30" s="104"/>
      <c r="AI30" s="111"/>
      <c r="AJ30" s="111"/>
      <c r="AK30" s="104">
        <f t="shared" si="19"/>
        <v>1</v>
      </c>
      <c r="AL30" s="111"/>
      <c r="AM30" s="104"/>
      <c r="AN30" s="111"/>
      <c r="AO30" s="111"/>
      <c r="AP30" s="104">
        <f t="shared" si="20"/>
        <v>1</v>
      </c>
      <c r="AQ30" s="27"/>
      <c r="AR30" s="21"/>
      <c r="AS30" s="27"/>
    </row>
    <row r="31" spans="1:45" s="29" customFormat="1" ht="122.25" customHeight="1" x14ac:dyDescent="0.25">
      <c r="A31" s="30">
        <v>5</v>
      </c>
      <c r="B31" s="27" t="s">
        <v>166</v>
      </c>
      <c r="C31" s="27" t="s">
        <v>167</v>
      </c>
      <c r="D31" s="105" t="s">
        <v>175</v>
      </c>
      <c r="E31" s="102" t="s">
        <v>176</v>
      </c>
      <c r="F31" s="102" t="s">
        <v>107</v>
      </c>
      <c r="G31" s="102" t="s">
        <v>170</v>
      </c>
      <c r="H31" s="102" t="s">
        <v>177</v>
      </c>
      <c r="I31" s="102" t="s">
        <v>112</v>
      </c>
      <c r="J31" s="102" t="s">
        <v>50</v>
      </c>
      <c r="K31" s="102" t="s">
        <v>170</v>
      </c>
      <c r="L31" s="100">
        <v>0.2</v>
      </c>
      <c r="M31" s="100">
        <v>0.4</v>
      </c>
      <c r="N31" s="100">
        <v>0.6</v>
      </c>
      <c r="O31" s="101">
        <v>0.8</v>
      </c>
      <c r="P31" s="101">
        <v>0.8</v>
      </c>
      <c r="Q31" s="102" t="s">
        <v>62</v>
      </c>
      <c r="R31" s="102" t="s">
        <v>172</v>
      </c>
      <c r="S31" s="102" t="s">
        <v>178</v>
      </c>
      <c r="T31" s="97" t="s">
        <v>135</v>
      </c>
      <c r="U31" s="103" t="s">
        <v>174</v>
      </c>
      <c r="V31" s="104">
        <f t="shared" si="16"/>
        <v>0.2</v>
      </c>
      <c r="W31" s="111"/>
      <c r="X31" s="104"/>
      <c r="Y31" s="111"/>
      <c r="Z31" s="111"/>
      <c r="AA31" s="104">
        <f t="shared" si="17"/>
        <v>0.4</v>
      </c>
      <c r="AB31" s="111"/>
      <c r="AC31" s="104"/>
      <c r="AD31" s="111"/>
      <c r="AE31" s="111"/>
      <c r="AF31" s="104">
        <f t="shared" si="18"/>
        <v>0.6</v>
      </c>
      <c r="AG31" s="111"/>
      <c r="AH31" s="104"/>
      <c r="AI31" s="111"/>
      <c r="AJ31" s="111"/>
      <c r="AK31" s="104">
        <f t="shared" si="19"/>
        <v>0.8</v>
      </c>
      <c r="AL31" s="111"/>
      <c r="AM31" s="104"/>
      <c r="AN31" s="111"/>
      <c r="AO31" s="111"/>
      <c r="AP31" s="104">
        <f t="shared" si="20"/>
        <v>0.8</v>
      </c>
      <c r="AQ31" s="27"/>
      <c r="AR31" s="21"/>
      <c r="AS31" s="27"/>
    </row>
    <row r="32" spans="1:45" s="5" customFormat="1" ht="15.75" x14ac:dyDescent="0.25">
      <c r="A32" s="10"/>
      <c r="B32" s="10"/>
      <c r="C32" s="10"/>
      <c r="D32" s="10"/>
      <c r="E32" s="11" t="s">
        <v>105</v>
      </c>
      <c r="F32" s="11"/>
      <c r="G32" s="11"/>
      <c r="H32" s="11"/>
      <c r="I32" s="11"/>
      <c r="J32" s="11"/>
      <c r="K32" s="11"/>
      <c r="L32" s="12"/>
      <c r="M32" s="12"/>
      <c r="N32" s="12"/>
      <c r="O32" s="12"/>
      <c r="P32" s="12"/>
      <c r="Q32" s="11"/>
      <c r="R32" s="10"/>
      <c r="S32" s="10"/>
      <c r="T32" s="10"/>
      <c r="U32" s="10"/>
      <c r="V32" s="12"/>
      <c r="W32" s="12"/>
      <c r="X32" s="14" t="e">
        <f>AVERAGE(#REF!)*20%</f>
        <v>#REF!</v>
      </c>
      <c r="Y32" s="10"/>
      <c r="Z32" s="10"/>
      <c r="AA32" s="12"/>
      <c r="AB32" s="12"/>
      <c r="AC32" s="14" t="e">
        <f>AVERAGE(#REF!)*20%</f>
        <v>#REF!</v>
      </c>
      <c r="AD32" s="10"/>
      <c r="AE32" s="10"/>
      <c r="AF32" s="12"/>
      <c r="AG32" s="12"/>
      <c r="AH32" s="14" t="e">
        <f>AVERAGE(#REF!)*20%</f>
        <v>#REF!</v>
      </c>
      <c r="AI32" s="10"/>
      <c r="AJ32" s="10"/>
      <c r="AK32" s="12"/>
      <c r="AL32" s="12"/>
      <c r="AM32" s="14" t="e">
        <f>AVERAGE(#REF!)*20%</f>
        <v>#REF!</v>
      </c>
      <c r="AN32" s="10"/>
      <c r="AO32" s="10"/>
      <c r="AP32" s="17"/>
      <c r="AQ32" s="17"/>
      <c r="AR32" s="14" t="e">
        <f>AVERAGE(#REF!)*20%</f>
        <v>#REF!</v>
      </c>
      <c r="AS32" s="10"/>
    </row>
    <row r="33" spans="1:45" s="9" customFormat="1" ht="18.75" x14ac:dyDescent="0.3">
      <c r="A33" s="6"/>
      <c r="B33" s="6"/>
      <c r="C33" s="6"/>
      <c r="D33" s="6"/>
      <c r="E33" s="7" t="s">
        <v>106</v>
      </c>
      <c r="F33" s="6"/>
      <c r="G33" s="6"/>
      <c r="H33" s="6"/>
      <c r="I33" s="6"/>
      <c r="J33" s="6"/>
      <c r="K33" s="6"/>
      <c r="L33" s="8"/>
      <c r="M33" s="8"/>
      <c r="N33" s="8"/>
      <c r="O33" s="8"/>
      <c r="P33" s="8"/>
      <c r="Q33" s="6"/>
      <c r="R33" s="6"/>
      <c r="S33" s="6"/>
      <c r="T33" s="6"/>
      <c r="U33" s="6"/>
      <c r="V33" s="8"/>
      <c r="W33" s="8"/>
      <c r="X33" s="19" t="e">
        <f>X24+X32</f>
        <v>#DIV/0!</v>
      </c>
      <c r="Y33" s="6"/>
      <c r="Z33" s="6"/>
      <c r="AA33" s="8"/>
      <c r="AB33" s="8"/>
      <c r="AC33" s="19" t="e">
        <f>AC24+AC32</f>
        <v>#REF!</v>
      </c>
      <c r="AD33" s="6"/>
      <c r="AE33" s="6"/>
      <c r="AF33" s="8"/>
      <c r="AG33" s="8"/>
      <c r="AH33" s="19" t="e">
        <f>AH24+AH32</f>
        <v>#REF!</v>
      </c>
      <c r="AI33" s="6"/>
      <c r="AJ33" s="6"/>
      <c r="AK33" s="8"/>
      <c r="AL33" s="8"/>
      <c r="AM33" s="19" t="e">
        <f>AM24+AM32</f>
        <v>#REF!</v>
      </c>
      <c r="AN33" s="6"/>
      <c r="AO33" s="6"/>
      <c r="AP33" s="18"/>
      <c r="AQ33" s="18"/>
      <c r="AR33" s="19" t="e">
        <f>AR24+AR32</f>
        <v>#REF!</v>
      </c>
      <c r="AS33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F21:F24 F32:F1048576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94037B-913E-4B17-94DF-5042107A8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