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E059900A-6CA3-482C-9E05-06868A13C6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6" i="1" l="1"/>
  <c r="AP36" i="1"/>
  <c r="AK36" i="1"/>
  <c r="AM36" i="1" s="1"/>
  <c r="AH36" i="1"/>
  <c r="AF36" i="1"/>
  <c r="AA36" i="1"/>
  <c r="AC36" i="1" s="1"/>
  <c r="X36" i="1"/>
  <c r="AP35" i="1"/>
  <c r="AR35" i="1" s="1"/>
  <c r="X35" i="1"/>
  <c r="AR34" i="1"/>
  <c r="AP34" i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F31" i="1"/>
  <c r="AC31" i="1"/>
  <c r="AA31" i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M29" i="1" l="1"/>
  <c r="AM38" i="1" s="1"/>
  <c r="X38" i="1"/>
  <c r="AR29" i="1"/>
  <c r="AR38" i="1" s="1"/>
  <c r="AH29" i="1"/>
  <c r="AH38" i="1" s="1"/>
  <c r="AC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<sst xmlns="http://schemas.openxmlformats.org/spreadsheetml/2006/main" count="463" uniqueCount="213">
  <si>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</si>
  <si>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</si>
  <si>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</si>
  <si>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</si>
  <si>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</si>
  <si>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</si>
  <si>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</si>
  <si>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</si>
  <si>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</si>
  <si>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</si>
  <si>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</si>
  <si>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</si>
  <si>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</si>
  <si>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</si>
  <si>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</si>
  <si>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</si>
  <si>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</si>
  <si>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</si>
  <si>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</si>
  <si>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</si>
  <si>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</si>
  <si>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</si>
  <si>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</si>
  <si>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</si>
  <si>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</si>
  <si>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</si>
  <si>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</si>
  <si>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</si>
  <si>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</si>
  <si>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</si>
  <si>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</si>
  <si>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</si>
  <si>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</si>
  <si>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</si>
  <si>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</si>
  <si>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</si>
  <si>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</si>
  <si>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</si>
  <si>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</si>
  <si>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</si>
  <si>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</si>
  <si>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</si>
  <si>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</si>
  <si>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</si>
  <si>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</si>
  <si>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</si>
  <si>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</si>
  <si>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</si>
  <si>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</si>
  <si>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</si>
  <si>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</si>
  <si>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</si>
  <si>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</si>
  <si>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</si>
  <si>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</si>
  <si>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</si>
  <si>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</si>
  <si>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</si>
  <si>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</si>
  <si>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</si>
  <si>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</si>
  <si>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</si>
  <si>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</si>
  <si>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</si>
  <si>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</si>
  <si>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</si>
  <si>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</si>
  <si>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</si>
  <si>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</si>
  <si>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</si>
  <si>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Comprometer mínimo el 30% al 30 de junio y el 96% al 31 de diciembre del presupuesto de inversión directa de la vigencia 2024</t>
  </si>
  <si>
    <t>Girar mínimo el 52% del presupuesto total  disponible de inversión directa de la vigencia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</si>
  <si>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</si>
  <si>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</si>
  <si>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</si>
  <si>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</si>
  <si>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</si>
  <si>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</si>
  <si>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</si>
  <si>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</si>
  <si>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</si>
  <si>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</si>
  <si>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</si>
  <si>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</si>
  <si>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</si>
  <si>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</si>
  <si>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</si>
  <si>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</si>
  <si>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</si>
  <si>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</si>
  <si>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</si>
  <si>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</si>
  <si>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</si>
  <si>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</si>
  <si>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</si>
  <si>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</si>
  <si>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</si>
  <si>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</si>
  <si>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</si>
  <si>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</si>
  <si>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</si>
  <si>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</si>
  <si>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</si>
  <si>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</si>
  <si>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</si>
  <si>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</si>
  <si>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</si>
  <si>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</si>
  <si>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</si>
  <si>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</si>
  <si>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</si>
  <si>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</si>
  <si>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</si>
  <si>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</si>
  <si>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</si>
  <si>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</si>
  <si>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</si>
  <si>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</si>
  <si>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</si>
  <si>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</si>
  <si>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</si>
  <si>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</si>
  <si>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</si>
  <si>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</si>
  <si>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</si>
  <si>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</si>
  <si>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</si>
  <si>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</si>
  <si>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</si>
  <si>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</si>
  <si>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</si>
  <si>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</si>
  <si>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</si>
  <si>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</si>
  <si>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</si>
  <si>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</si>
  <si>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</si>
  <si>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RAFAEL URIBE URIBE</t>
    </r>
  </si>
  <si>
    <t>Terminar 401 actuaciones administrativas en primera instancia</t>
  </si>
  <si>
    <t>Realizar 192 operativos de inspección, vigilancia y control en materia de integridad del espacio público</t>
  </si>
  <si>
    <t>Realizar 207 operativos de inspección, vigilancia y control en materia de actividad económica</t>
  </si>
  <si>
    <t>Realizar 64 operativos de inspección, vigilancia y control en materia de actividad ambiental</t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</si>
  <si>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</si>
  <si>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</si>
  <si>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</si>
  <si>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Realizar </t>
    </r>
    <r>
      <rPr>
        <sz val="11"/>
        <rFont val="Calibri Light"/>
        <family val="2"/>
        <scheme val="major"/>
      </rPr>
      <t>8.800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</si>
  <si>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sz val="11"/>
        <rFont val="Calibri Light"/>
        <family val="2"/>
        <scheme val="major"/>
      </rPr>
      <t>2.400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</si>
  <si>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sz val="11"/>
        <rFont val="Calibri Light"/>
        <family val="2"/>
        <scheme val="major"/>
      </rPr>
      <t>600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</si>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</sst>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47" t="s">
        <v>137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 t="s">
        <v>46</v>
      </c>
      <c r="M1" s="49"/>
      <c r="N1" s="49"/>
      <c r="O1" s="49"/>
      <c r="P1" s="49"/>
    </row>
    <row r="2" spans="1:45" s="40" customFormat="1" ht="23.45" customHeight="1" x14ac:dyDescent="0.25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43" t="s">
        <v>0</v>
      </c>
      <c r="G4" s="44"/>
      <c r="H4" s="44"/>
      <c r="I4" s="44"/>
      <c r="J4" s="44"/>
      <c r="K4" s="45"/>
    </row>
    <row r="5" spans="1:45" s="38" customFormat="1" ht="15" customHeight="1" x14ac:dyDescent="0.25">
      <c r="F5" s="2" t="s">
        <v>1</v>
      </c>
      <c r="G5" s="2" t="s">
        <v>2</v>
      </c>
      <c r="H5" s="43" t="s">
        <v>3</v>
      </c>
      <c r="I5" s="44"/>
      <c r="J5" s="44"/>
      <c r="K5" s="45"/>
    </row>
    <row r="6" spans="1:45" s="38" customFormat="1" x14ac:dyDescent="0.25">
      <c r="F6" s="37">
        <v>1</v>
      </c>
      <c r="G6" s="37"/>
      <c r="H6" s="46" t="s">
        <v>20</v>
      </c>
      <c r="I6" s="46"/>
      <c r="J6" s="46"/>
      <c r="K6" s="46"/>
    </row>
    <row r="7" spans="1:45" s="38" customFormat="1" x14ac:dyDescent="0.25">
      <c r="F7" s="37"/>
      <c r="G7" s="37"/>
      <c r="H7" s="46"/>
      <c r="I7" s="46"/>
      <c r="J7" s="46"/>
      <c r="K7" s="46"/>
    </row>
    <row r="8" spans="1:45" s="38" customFormat="1" x14ac:dyDescent="0.25">
      <c r="F8" s="37"/>
      <c r="G8" s="37"/>
      <c r="H8" s="46"/>
      <c r="I8" s="46"/>
      <c r="J8" s="46"/>
      <c r="K8" s="46"/>
    </row>
    <row r="9" spans="1:45" s="38" customFormat="1" x14ac:dyDescent="0.25"/>
    <row r="10" spans="1:45" ht="14.45" customHeight="1" x14ac:dyDescent="0.25">
      <c r="A10" s="42" t="s">
        <v>4</v>
      </c>
      <c r="B10" s="42"/>
      <c r="C10" s="42" t="s">
        <v>5</v>
      </c>
      <c r="D10" s="42" t="s">
        <v>32</v>
      </c>
      <c r="E10" s="42"/>
      <c r="F10" s="42"/>
      <c r="G10" s="50" t="s">
        <v>6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42" t="s">
        <v>35</v>
      </c>
      <c r="S10" s="42"/>
      <c r="T10" s="42"/>
      <c r="U10" s="42"/>
      <c r="V10" s="53" t="s">
        <v>40</v>
      </c>
      <c r="W10" s="54"/>
      <c r="X10" s="54"/>
      <c r="Y10" s="54"/>
      <c r="Z10" s="55"/>
      <c r="AA10" s="59" t="s">
        <v>41</v>
      </c>
      <c r="AB10" s="60"/>
      <c r="AC10" s="60"/>
      <c r="AD10" s="60"/>
      <c r="AE10" s="61"/>
      <c r="AF10" s="65" t="s">
        <v>42</v>
      </c>
      <c r="AG10" s="66"/>
      <c r="AH10" s="66"/>
      <c r="AI10" s="66"/>
      <c r="AJ10" s="67"/>
      <c r="AK10" s="71" t="s">
        <v>43</v>
      </c>
      <c r="AL10" s="72"/>
      <c r="AM10" s="72"/>
      <c r="AN10" s="72"/>
      <c r="AO10" s="73"/>
      <c r="AP10" s="77" t="s">
        <v>44</v>
      </c>
      <c r="AQ10" s="78"/>
      <c r="AR10" s="78"/>
      <c r="AS10" s="79"/>
    </row>
    <row r="11" spans="1:45" ht="14.45" customHeight="1" x14ac:dyDescent="0.25">
      <c r="A11" s="42"/>
      <c r="B11" s="42"/>
      <c r="C11" s="42"/>
      <c r="D11" s="42"/>
      <c r="E11" s="42"/>
      <c r="F11" s="42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42"/>
      <c r="S11" s="42"/>
      <c r="T11" s="42"/>
      <c r="U11" s="42"/>
      <c r="V11" s="56"/>
      <c r="W11" s="57"/>
      <c r="X11" s="57"/>
      <c r="Y11" s="57"/>
      <c r="Z11" s="58"/>
      <c r="AA11" s="62"/>
      <c r="AB11" s="63"/>
      <c r="AC11" s="63"/>
      <c r="AD11" s="63"/>
      <c r="AE11" s="64"/>
      <c r="AF11" s="68"/>
      <c r="AG11" s="69"/>
      <c r="AH11" s="69"/>
      <c r="AI11" s="69"/>
      <c r="AJ11" s="70"/>
      <c r="AK11" s="74"/>
      <c r="AL11" s="75"/>
      <c r="AM11" s="75"/>
      <c r="AN11" s="75"/>
      <c r="AO11" s="76"/>
      <c r="AP11" s="80"/>
      <c r="AQ11" s="81"/>
      <c r="AR11" s="81"/>
      <c r="AS11" s="82"/>
    </row>
    <row r="12" spans="1:45" ht="45" x14ac:dyDescent="0.25">
      <c r="A12" s="2" t="s">
        <v>21</v>
      </c>
      <c r="B12" s="2" t="s">
        <v>7</v>
      </c>
      <c r="C12" s="4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148</v>
      </c>
      <c r="F13" s="21" t="s">
        <v>37</v>
      </c>
      <c r="G13" s="21" t="s">
        <v>75</v>
      </c>
      <c r="H13" s="21" t="s">
        <v>149</v>
      </c>
      <c r="I13" s="32" t="s">
        <v>76</v>
      </c>
      <c r="J13" s="21" t="s">
        <v>77</v>
      </c>
      <c r="K13" s="21" t="s">
        <v>78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113</v>
      </c>
      <c r="R13" s="21" t="s">
        <v>115</v>
      </c>
      <c r="S13" s="21" t="s">
        <v>116</v>
      </c>
      <c r="T13" s="21" t="s">
        <v>117</v>
      </c>
      <c r="U13" s="21" t="s">
        <v>118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68</v>
      </c>
      <c r="F14" s="21" t="s">
        <v>37</v>
      </c>
      <c r="G14" s="21" t="s">
        <v>79</v>
      </c>
      <c r="H14" s="21" t="s">
        <v>80</v>
      </c>
      <c r="I14" s="21" t="s">
        <v>76</v>
      </c>
      <c r="J14" s="21" t="s">
        <v>77</v>
      </c>
      <c r="K14" s="21" t="s">
        <v>78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114</v>
      </c>
      <c r="R14" s="21" t="s">
        <v>119</v>
      </c>
      <c r="S14" s="21" t="s">
        <v>120</v>
      </c>
      <c r="T14" s="21" t="s">
        <v>117</v>
      </c>
      <c r="U14" s="21" t="s">
        <v>118</v>
      </c>
      <c r="V14" s="29">
        <f t="shared" si="0"/>
        <v>0.14000000000000001</v>
      </c>
      <c r="W14" s="21"/>
      <c r="X14" s="21">
        <f t="shared" ref="X14:X36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6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6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6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6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69</v>
      </c>
      <c r="F15" s="21" t="s">
        <v>37</v>
      </c>
      <c r="G15" s="21" t="s">
        <v>81</v>
      </c>
      <c r="H15" s="21" t="s">
        <v>82</v>
      </c>
      <c r="I15" s="21" t="s">
        <v>76</v>
      </c>
      <c r="J15" s="21" t="s">
        <v>77</v>
      </c>
      <c r="K15" s="21" t="s">
        <v>78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114</v>
      </c>
      <c r="R15" s="21" t="s">
        <v>119</v>
      </c>
      <c r="S15" s="21" t="s">
        <v>120</v>
      </c>
      <c r="T15" s="21" t="s">
        <v>117</v>
      </c>
      <c r="U15" s="21" t="s">
        <v>118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70</v>
      </c>
      <c r="F16" s="21" t="s">
        <v>37</v>
      </c>
      <c r="G16" s="21" t="s">
        <v>83</v>
      </c>
      <c r="H16" s="21" t="s">
        <v>84</v>
      </c>
      <c r="I16" s="33" t="s">
        <v>76</v>
      </c>
      <c r="J16" s="21" t="s">
        <v>77</v>
      </c>
      <c r="K16" s="21" t="s">
        <v>78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114</v>
      </c>
      <c r="R16" s="21" t="s">
        <v>119</v>
      </c>
      <c r="S16" s="21" t="s">
        <v>120</v>
      </c>
      <c r="T16" s="21" t="s">
        <v>117</v>
      </c>
      <c r="U16" s="21" t="s">
        <v>118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71</v>
      </c>
      <c r="F17" s="21" t="s">
        <v>37</v>
      </c>
      <c r="G17" s="21" t="s">
        <v>85</v>
      </c>
      <c r="H17" s="21" t="s">
        <v>86</v>
      </c>
      <c r="I17" s="33" t="s">
        <v>76</v>
      </c>
      <c r="J17" s="21" t="s">
        <v>77</v>
      </c>
      <c r="K17" s="21" t="s">
        <v>78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114</v>
      </c>
      <c r="R17" s="21" t="s">
        <v>119</v>
      </c>
      <c r="S17" s="21" t="s">
        <v>120</v>
      </c>
      <c r="T17" s="21" t="s">
        <v>117</v>
      </c>
      <c r="U17" s="21" t="s">
        <v>118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72</v>
      </c>
      <c r="F18" s="21" t="s">
        <v>36</v>
      </c>
      <c r="G18" s="21" t="s">
        <v>87</v>
      </c>
      <c r="H18" s="21" t="s">
        <v>143</v>
      </c>
      <c r="I18" s="21" t="s">
        <v>76</v>
      </c>
      <c r="J18" s="21" t="s">
        <v>88</v>
      </c>
      <c r="K18" s="21" t="s">
        <v>78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114</v>
      </c>
      <c r="R18" s="21" t="s">
        <v>121</v>
      </c>
      <c r="S18" s="21" t="s">
        <v>122</v>
      </c>
      <c r="T18" s="21" t="s">
        <v>117</v>
      </c>
      <c r="U18" s="21" t="s">
        <v>118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73</v>
      </c>
      <c r="F19" s="21" t="s">
        <v>36</v>
      </c>
      <c r="G19" s="21" t="s">
        <v>89</v>
      </c>
      <c r="H19" s="21" t="s">
        <v>144</v>
      </c>
      <c r="I19" s="21" t="s">
        <v>76</v>
      </c>
      <c r="J19" s="21" t="s">
        <v>88</v>
      </c>
      <c r="K19" s="21" t="s">
        <v>78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114</v>
      </c>
      <c r="R19" s="21" t="s">
        <v>121</v>
      </c>
      <c r="S19" s="21" t="s">
        <v>123</v>
      </c>
      <c r="T19" s="21" t="s">
        <v>117</v>
      </c>
      <c r="U19" s="21" t="s">
        <v>118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74</v>
      </c>
      <c r="F20" s="21" t="s">
        <v>36</v>
      </c>
      <c r="G20" s="21" t="s">
        <v>90</v>
      </c>
      <c r="H20" s="21" t="s">
        <v>91</v>
      </c>
      <c r="I20" s="21" t="s">
        <v>76</v>
      </c>
      <c r="J20" s="21" t="s">
        <v>88</v>
      </c>
      <c r="K20" s="21" t="s">
        <v>78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114</v>
      </c>
      <c r="R20" s="21" t="s">
        <v>124</v>
      </c>
      <c r="S20" s="21" t="s">
        <v>123</v>
      </c>
      <c r="T20" s="21" t="s">
        <v>117</v>
      </c>
      <c r="U20" s="21" t="s">
        <v>125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142</v>
      </c>
      <c r="F21" s="21" t="s">
        <v>36</v>
      </c>
      <c r="G21" s="21" t="s">
        <v>90</v>
      </c>
      <c r="H21" s="21" t="s">
        <v>92</v>
      </c>
      <c r="I21" s="21" t="s">
        <v>76</v>
      </c>
      <c r="J21" s="21" t="s">
        <v>77</v>
      </c>
      <c r="K21" s="21" t="s">
        <v>78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114</v>
      </c>
      <c r="R21" s="35" t="s">
        <v>124</v>
      </c>
      <c r="S21" s="35" t="s">
        <v>123</v>
      </c>
      <c r="T21" s="35" t="s">
        <v>117</v>
      </c>
      <c r="U21" s="35" t="s">
        <v>125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145</v>
      </c>
      <c r="F22" s="21" t="s">
        <v>36</v>
      </c>
      <c r="G22" s="21" t="s">
        <v>93</v>
      </c>
      <c r="H22" s="21" t="s">
        <v>94</v>
      </c>
      <c r="I22" s="21" t="s">
        <v>76</v>
      </c>
      <c r="J22" s="21" t="s">
        <v>95</v>
      </c>
      <c r="K22" s="21" t="s">
        <v>96</v>
      </c>
      <c r="L22" s="21">
        <v>2200</v>
      </c>
      <c r="M22" s="21">
        <v>2200</v>
      </c>
      <c r="N22" s="21">
        <v>2200</v>
      </c>
      <c r="O22" s="21">
        <v>2200</v>
      </c>
      <c r="P22" s="21">
        <f t="shared" ref="P22:P28" si="10">SUM(L22:O22)</f>
        <v>8800</v>
      </c>
      <c r="Q22" s="21" t="s">
        <v>114</v>
      </c>
      <c r="R22" s="21" t="s">
        <v>126</v>
      </c>
      <c r="S22" s="21" t="s">
        <v>127</v>
      </c>
      <c r="T22" s="21" t="s">
        <v>128</v>
      </c>
      <c r="U22" s="21" t="s">
        <v>129</v>
      </c>
      <c r="V22" s="29">
        <f t="shared" si="0"/>
        <v>2200</v>
      </c>
      <c r="W22" s="21"/>
      <c r="X22" s="21">
        <f t="shared" si="5"/>
        <v>0</v>
      </c>
      <c r="Y22" s="21"/>
      <c r="Z22" s="21"/>
      <c r="AA22" s="29">
        <f t="shared" si="1"/>
        <v>2200</v>
      </c>
      <c r="AB22" s="21"/>
      <c r="AC22" s="21">
        <f t="shared" si="6"/>
        <v>0</v>
      </c>
      <c r="AD22" s="21"/>
      <c r="AE22" s="21"/>
      <c r="AF22" s="29">
        <f t="shared" si="2"/>
        <v>2200</v>
      </c>
      <c r="AG22" s="21"/>
      <c r="AH22" s="21">
        <f t="shared" si="7"/>
        <v>0</v>
      </c>
      <c r="AI22" s="21"/>
      <c r="AJ22" s="21"/>
      <c r="AK22" s="29">
        <f t="shared" si="3"/>
        <v>2200</v>
      </c>
      <c r="AL22" s="21"/>
      <c r="AM22" s="21">
        <f t="shared" si="8"/>
        <v>0</v>
      </c>
      <c r="AN22" s="21"/>
      <c r="AO22" s="21"/>
      <c r="AP22" s="21">
        <f t="shared" si="4"/>
        <v>8800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146</v>
      </c>
      <c r="F23" s="21" t="s">
        <v>37</v>
      </c>
      <c r="G23" s="21" t="s">
        <v>97</v>
      </c>
      <c r="H23" s="21" t="s">
        <v>98</v>
      </c>
      <c r="I23" s="21" t="s">
        <v>76</v>
      </c>
      <c r="J23" s="21" t="s">
        <v>95</v>
      </c>
      <c r="K23" s="21" t="s">
        <v>99</v>
      </c>
      <c r="L23" s="41">
        <v>600</v>
      </c>
      <c r="M23" s="41">
        <v>600</v>
      </c>
      <c r="N23" s="41">
        <v>600</v>
      </c>
      <c r="O23" s="41">
        <v>600</v>
      </c>
      <c r="P23" s="21">
        <f t="shared" si="10"/>
        <v>2400</v>
      </c>
      <c r="Q23" s="21" t="s">
        <v>114</v>
      </c>
      <c r="R23" s="21" t="s">
        <v>130</v>
      </c>
      <c r="S23" s="21" t="s">
        <v>127</v>
      </c>
      <c r="T23" s="21" t="s">
        <v>128</v>
      </c>
      <c r="U23" s="21" t="s">
        <v>129</v>
      </c>
      <c r="V23" s="29">
        <f t="shared" si="0"/>
        <v>600</v>
      </c>
      <c r="W23" s="21"/>
      <c r="X23" s="21">
        <f t="shared" si="5"/>
        <v>0</v>
      </c>
      <c r="Y23" s="21"/>
      <c r="Z23" s="21"/>
      <c r="AA23" s="29">
        <f t="shared" si="1"/>
        <v>600</v>
      </c>
      <c r="AB23" s="21"/>
      <c r="AC23" s="21">
        <f t="shared" si="6"/>
        <v>0</v>
      </c>
      <c r="AD23" s="21"/>
      <c r="AE23" s="21"/>
      <c r="AF23" s="29">
        <f t="shared" si="2"/>
        <v>600</v>
      </c>
      <c r="AG23" s="21"/>
      <c r="AH23" s="21">
        <f t="shared" si="7"/>
        <v>0</v>
      </c>
      <c r="AI23" s="21"/>
      <c r="AJ23" s="21"/>
      <c r="AK23" s="29">
        <f t="shared" si="3"/>
        <v>600</v>
      </c>
      <c r="AL23" s="21"/>
      <c r="AM23" s="21">
        <f t="shared" si="8"/>
        <v>0</v>
      </c>
      <c r="AN23" s="21"/>
      <c r="AO23" s="21"/>
      <c r="AP23" s="21">
        <f t="shared" si="4"/>
        <v>2400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147</v>
      </c>
      <c r="F24" s="21" t="s">
        <v>37</v>
      </c>
      <c r="G24" s="21" t="s">
        <v>100</v>
      </c>
      <c r="H24" s="21" t="s">
        <v>101</v>
      </c>
      <c r="I24" s="21" t="s">
        <v>76</v>
      </c>
      <c r="J24" s="21" t="s">
        <v>95</v>
      </c>
      <c r="K24" s="21" t="s">
        <v>102</v>
      </c>
      <c r="L24" s="41">
        <v>50</v>
      </c>
      <c r="M24" s="41">
        <v>200</v>
      </c>
      <c r="N24" s="41">
        <v>200</v>
      </c>
      <c r="O24" s="41">
        <v>150</v>
      </c>
      <c r="P24" s="21">
        <f t="shared" si="10"/>
        <v>600</v>
      </c>
      <c r="Q24" s="21" t="s">
        <v>114</v>
      </c>
      <c r="R24" s="21" t="s">
        <v>131</v>
      </c>
      <c r="S24" s="21" t="s">
        <v>132</v>
      </c>
      <c r="T24" s="21" t="s">
        <v>128</v>
      </c>
      <c r="U24" s="21" t="s">
        <v>129</v>
      </c>
      <c r="V24" s="29">
        <f t="shared" si="0"/>
        <v>50</v>
      </c>
      <c r="W24" s="21"/>
      <c r="X24" s="21">
        <f t="shared" si="5"/>
        <v>0</v>
      </c>
      <c r="Y24" s="21"/>
      <c r="Z24" s="21"/>
      <c r="AA24" s="29">
        <f t="shared" si="1"/>
        <v>200</v>
      </c>
      <c r="AB24" s="21"/>
      <c r="AC24" s="21">
        <f t="shared" si="6"/>
        <v>0</v>
      </c>
      <c r="AD24" s="21"/>
      <c r="AE24" s="21"/>
      <c r="AF24" s="29">
        <f t="shared" si="2"/>
        <v>200</v>
      </c>
      <c r="AG24" s="21"/>
      <c r="AH24" s="21">
        <f t="shared" si="7"/>
        <v>0</v>
      </c>
      <c r="AI24" s="21"/>
      <c r="AJ24" s="21"/>
      <c r="AK24" s="29">
        <f t="shared" si="3"/>
        <v>150</v>
      </c>
      <c r="AL24" s="21"/>
      <c r="AM24" s="21">
        <f t="shared" si="8"/>
        <v>0</v>
      </c>
      <c r="AN24" s="21"/>
      <c r="AO24" s="21"/>
      <c r="AP24" s="21">
        <f t="shared" si="4"/>
        <v>600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138</v>
      </c>
      <c r="F25" s="21" t="s">
        <v>36</v>
      </c>
      <c r="G25" s="21" t="s">
        <v>103</v>
      </c>
      <c r="H25" s="21" t="s">
        <v>104</v>
      </c>
      <c r="I25" s="21" t="s">
        <v>76</v>
      </c>
      <c r="J25" s="21" t="s">
        <v>95</v>
      </c>
      <c r="K25" s="21" t="s">
        <v>105</v>
      </c>
      <c r="L25" s="21">
        <v>60</v>
      </c>
      <c r="M25" s="21">
        <v>99</v>
      </c>
      <c r="N25" s="21">
        <v>141</v>
      </c>
      <c r="O25" s="21">
        <v>101</v>
      </c>
      <c r="P25" s="21">
        <f t="shared" si="10"/>
        <v>401</v>
      </c>
      <c r="Q25" s="21" t="s">
        <v>114</v>
      </c>
      <c r="R25" s="21" t="s">
        <v>131</v>
      </c>
      <c r="S25" s="21" t="s">
        <v>132</v>
      </c>
      <c r="T25" s="21" t="s">
        <v>128</v>
      </c>
      <c r="U25" s="21" t="s">
        <v>129</v>
      </c>
      <c r="V25" s="29">
        <f t="shared" si="0"/>
        <v>60</v>
      </c>
      <c r="W25" s="21"/>
      <c r="X25" s="21">
        <f t="shared" si="5"/>
        <v>0</v>
      </c>
      <c r="Y25" s="21"/>
      <c r="Z25" s="21"/>
      <c r="AA25" s="29">
        <f t="shared" si="1"/>
        <v>99</v>
      </c>
      <c r="AB25" s="21"/>
      <c r="AC25" s="21">
        <f t="shared" si="6"/>
        <v>0</v>
      </c>
      <c r="AD25" s="21"/>
      <c r="AE25" s="21"/>
      <c r="AF25" s="29">
        <f t="shared" si="2"/>
        <v>141</v>
      </c>
      <c r="AG25" s="21"/>
      <c r="AH25" s="21">
        <f t="shared" si="7"/>
        <v>0</v>
      </c>
      <c r="AI25" s="21"/>
      <c r="AJ25" s="21"/>
      <c r="AK25" s="29">
        <f t="shared" si="3"/>
        <v>101</v>
      </c>
      <c r="AL25" s="21"/>
      <c r="AM25" s="21">
        <f t="shared" si="8"/>
        <v>0</v>
      </c>
      <c r="AN25" s="21"/>
      <c r="AO25" s="21"/>
      <c r="AP25" s="21">
        <f t="shared" si="4"/>
        <v>401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139</v>
      </c>
      <c r="F26" s="21" t="s">
        <v>36</v>
      </c>
      <c r="G26" s="21" t="s">
        <v>106</v>
      </c>
      <c r="H26" s="21" t="s">
        <v>107</v>
      </c>
      <c r="I26" s="21" t="s">
        <v>76</v>
      </c>
      <c r="J26" s="21" t="s">
        <v>95</v>
      </c>
      <c r="K26" s="21" t="s">
        <v>108</v>
      </c>
      <c r="L26" s="21">
        <v>32</v>
      </c>
      <c r="M26" s="21">
        <v>60</v>
      </c>
      <c r="N26" s="21">
        <v>60</v>
      </c>
      <c r="O26" s="21">
        <v>40</v>
      </c>
      <c r="P26" s="21">
        <f t="shared" si="10"/>
        <v>192</v>
      </c>
      <c r="Q26" s="21" t="s">
        <v>114</v>
      </c>
      <c r="R26" s="21" t="s">
        <v>133</v>
      </c>
      <c r="S26" s="21" t="s">
        <v>134</v>
      </c>
      <c r="T26" s="21" t="s">
        <v>128</v>
      </c>
      <c r="U26" s="21" t="s">
        <v>129</v>
      </c>
      <c r="V26" s="29">
        <f t="shared" si="0"/>
        <v>32</v>
      </c>
      <c r="W26" s="21"/>
      <c r="X26" s="21">
        <f t="shared" si="5"/>
        <v>0</v>
      </c>
      <c r="Y26" s="21"/>
      <c r="Z26" s="21"/>
      <c r="AA26" s="29">
        <f t="shared" si="1"/>
        <v>60</v>
      </c>
      <c r="AB26" s="21"/>
      <c r="AC26" s="21">
        <f t="shared" si="6"/>
        <v>0</v>
      </c>
      <c r="AD26" s="21"/>
      <c r="AE26" s="21"/>
      <c r="AF26" s="29">
        <f t="shared" si="2"/>
        <v>60</v>
      </c>
      <c r="AG26" s="21"/>
      <c r="AH26" s="21">
        <f t="shared" si="7"/>
        <v>0</v>
      </c>
      <c r="AI26" s="21"/>
      <c r="AJ26" s="21"/>
      <c r="AK26" s="29">
        <f t="shared" si="3"/>
        <v>40</v>
      </c>
      <c r="AL26" s="21"/>
      <c r="AM26" s="21">
        <f t="shared" si="8"/>
        <v>0</v>
      </c>
      <c r="AN26" s="21"/>
      <c r="AO26" s="21"/>
      <c r="AP26" s="21">
        <f t="shared" si="4"/>
        <v>192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140</v>
      </c>
      <c r="F27" s="21" t="s">
        <v>36</v>
      </c>
      <c r="G27" s="21" t="s">
        <v>109</v>
      </c>
      <c r="H27" s="21" t="s">
        <v>110</v>
      </c>
      <c r="I27" s="21" t="s">
        <v>76</v>
      </c>
      <c r="J27" s="21" t="s">
        <v>95</v>
      </c>
      <c r="K27" s="21" t="s">
        <v>108</v>
      </c>
      <c r="L27" s="21">
        <v>37</v>
      </c>
      <c r="M27" s="21">
        <v>60</v>
      </c>
      <c r="N27" s="21">
        <v>60</v>
      </c>
      <c r="O27" s="21">
        <v>50</v>
      </c>
      <c r="P27" s="21">
        <f t="shared" si="10"/>
        <v>207</v>
      </c>
      <c r="Q27" s="21" t="s">
        <v>114</v>
      </c>
      <c r="R27" s="21" t="s">
        <v>135</v>
      </c>
      <c r="S27" s="21" t="s">
        <v>134</v>
      </c>
      <c r="T27" s="21" t="s">
        <v>128</v>
      </c>
      <c r="U27" s="21" t="s">
        <v>129</v>
      </c>
      <c r="V27" s="29">
        <f t="shared" si="0"/>
        <v>37</v>
      </c>
      <c r="W27" s="21"/>
      <c r="X27" s="21">
        <f t="shared" si="5"/>
        <v>0</v>
      </c>
      <c r="Y27" s="21"/>
      <c r="Z27" s="21"/>
      <c r="AA27" s="29">
        <f t="shared" si="1"/>
        <v>60</v>
      </c>
      <c r="AB27" s="21"/>
      <c r="AC27" s="21">
        <f t="shared" si="6"/>
        <v>0</v>
      </c>
      <c r="AD27" s="21"/>
      <c r="AE27" s="21"/>
      <c r="AF27" s="29">
        <f t="shared" si="2"/>
        <v>60</v>
      </c>
      <c r="AG27" s="21"/>
      <c r="AH27" s="21">
        <f t="shared" si="7"/>
        <v>0</v>
      </c>
      <c r="AI27" s="21"/>
      <c r="AJ27" s="21"/>
      <c r="AK27" s="29">
        <f t="shared" si="3"/>
        <v>50</v>
      </c>
      <c r="AL27" s="21"/>
      <c r="AM27" s="21">
        <f t="shared" si="8"/>
        <v>0</v>
      </c>
      <c r="AN27" s="21"/>
      <c r="AO27" s="21"/>
      <c r="AP27" s="21">
        <f t="shared" si="4"/>
        <v>207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141</v>
      </c>
      <c r="F28" s="21" t="s">
        <v>36</v>
      </c>
      <c r="G28" s="21" t="s">
        <v>111</v>
      </c>
      <c r="H28" s="21" t="s">
        <v>112</v>
      </c>
      <c r="I28" s="21" t="s">
        <v>76</v>
      </c>
      <c r="J28" s="21" t="s">
        <v>95</v>
      </c>
      <c r="K28" s="21" t="s">
        <v>108</v>
      </c>
      <c r="L28" s="21">
        <v>10</v>
      </c>
      <c r="M28" s="21">
        <v>21</v>
      </c>
      <c r="N28" s="21">
        <v>21</v>
      </c>
      <c r="O28" s="21">
        <v>12</v>
      </c>
      <c r="P28" s="21">
        <f t="shared" si="10"/>
        <v>64</v>
      </c>
      <c r="Q28" s="21" t="s">
        <v>114</v>
      </c>
      <c r="R28" s="21" t="s">
        <v>136</v>
      </c>
      <c r="S28" s="21" t="s">
        <v>134</v>
      </c>
      <c r="T28" s="21" t="s">
        <v>128</v>
      </c>
      <c r="U28" s="21" t="s">
        <v>129</v>
      </c>
      <c r="V28" s="29">
        <f t="shared" si="0"/>
        <v>10</v>
      </c>
      <c r="W28" s="21"/>
      <c r="X28" s="21">
        <f t="shared" si="5"/>
        <v>0</v>
      </c>
      <c r="Y28" s="21"/>
      <c r="Z28" s="21"/>
      <c r="AA28" s="29">
        <f t="shared" si="1"/>
        <v>21</v>
      </c>
      <c r="AB28" s="21"/>
      <c r="AC28" s="21">
        <f t="shared" si="6"/>
        <v>0</v>
      </c>
      <c r="AD28" s="21"/>
      <c r="AE28" s="21"/>
      <c r="AF28" s="29">
        <f t="shared" si="2"/>
        <v>21</v>
      </c>
      <c r="AG28" s="21"/>
      <c r="AH28" s="21">
        <f t="shared" si="7"/>
        <v>0</v>
      </c>
      <c r="AI28" s="21"/>
      <c r="AJ28" s="21"/>
      <c r="AK28" s="29">
        <f t="shared" si="3"/>
        <v>12</v>
      </c>
      <c r="AL28" s="21"/>
      <c r="AM28" s="21">
        <f t="shared" si="8"/>
        <v>0</v>
      </c>
      <c r="AN28" s="21"/>
      <c r="AO28" s="21"/>
      <c r="AP28" s="21">
        <f t="shared" si="4"/>
        <v>64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45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97" customFormat="1" ht="105" customHeight="1" x14ac:dyDescent="0.25">
      <c r="A30" s="36">
        <v>7</v>
      </c>
      <c r="B30" s="27" t="s">
        <v>150</v>
      </c>
      <c r="C30" s="27" t="s">
        <v>151</v>
      </c>
      <c r="D30" s="83" t="s">
        <v>152</v>
      </c>
      <c r="E30" s="84" t="s">
        <v>153</v>
      </c>
      <c r="F30" s="84" t="s">
        <v>38</v>
      </c>
      <c r="G30" s="84" t="s">
        <v>154</v>
      </c>
      <c r="H30" s="84" t="s">
        <v>155</v>
      </c>
      <c r="I30" s="85" t="s">
        <v>156</v>
      </c>
      <c r="J30" s="84" t="s">
        <v>157</v>
      </c>
      <c r="K30" s="84" t="s">
        <v>158</v>
      </c>
      <c r="L30" s="86" t="s">
        <v>159</v>
      </c>
      <c r="M30" s="87">
        <v>0.8</v>
      </c>
      <c r="N30" s="86" t="s">
        <v>159</v>
      </c>
      <c r="O30" s="88">
        <v>0.8</v>
      </c>
      <c r="P30" s="88">
        <v>0.8</v>
      </c>
      <c r="Q30" s="89" t="s">
        <v>160</v>
      </c>
      <c r="R30" s="89" t="s">
        <v>161</v>
      </c>
      <c r="S30" s="84" t="s">
        <v>162</v>
      </c>
      <c r="T30" s="84" t="s">
        <v>163</v>
      </c>
      <c r="U30" s="90" t="s">
        <v>164</v>
      </c>
      <c r="V30" s="91" t="s">
        <v>159</v>
      </c>
      <c r="W30" s="27" t="s">
        <v>159</v>
      </c>
      <c r="X30" s="92" t="s">
        <v>159</v>
      </c>
      <c r="Y30" s="27" t="s">
        <v>159</v>
      </c>
      <c r="Z30" s="27" t="s">
        <v>159</v>
      </c>
      <c r="AA30" s="93">
        <f>M30</f>
        <v>0.8</v>
      </c>
      <c r="AB30" s="94"/>
      <c r="AC30" s="95">
        <f t="shared" ref="AC30:AC36" si="11">IF(AB30/AA30&gt;100%,100%,AB30/AA30)</f>
        <v>0</v>
      </c>
      <c r="AD30" s="27"/>
      <c r="AE30" s="27"/>
      <c r="AF30" s="91" t="s">
        <v>159</v>
      </c>
      <c r="AG30" s="27" t="s">
        <v>159</v>
      </c>
      <c r="AH30" s="27" t="s">
        <v>159</v>
      </c>
      <c r="AI30" s="27" t="s">
        <v>159</v>
      </c>
      <c r="AJ30" s="27" t="s">
        <v>159</v>
      </c>
      <c r="AK30" s="93">
        <f>O30</f>
        <v>0.8</v>
      </c>
      <c r="AL30" s="27"/>
      <c r="AM30" s="95">
        <f t="shared" ref="AM30:AM36" si="12">IF(AL30/AK30&gt;100%,100%,AL30/AK30)</f>
        <v>0</v>
      </c>
      <c r="AN30" s="27"/>
      <c r="AO30" s="27"/>
      <c r="AP30" s="93">
        <f>P30</f>
        <v>0.8</v>
      </c>
      <c r="AQ30" s="96"/>
      <c r="AR30" s="95">
        <f t="shared" ref="AR30:AR36" si="13">IF(AQ30/AP30&gt;100%,100%,AQ30/AP30)</f>
        <v>0</v>
      </c>
      <c r="AS30" s="27"/>
    </row>
    <row r="31" spans="1:45" s="97" customFormat="1" ht="105" x14ac:dyDescent="0.25">
      <c r="A31" s="36">
        <v>7</v>
      </c>
      <c r="B31" s="27" t="s">
        <v>150</v>
      </c>
      <c r="C31" s="27" t="s">
        <v>151</v>
      </c>
      <c r="D31" s="98" t="s">
        <v>165</v>
      </c>
      <c r="E31" s="89" t="s">
        <v>166</v>
      </c>
      <c r="F31" s="89" t="s">
        <v>38</v>
      </c>
      <c r="G31" s="89" t="s">
        <v>167</v>
      </c>
      <c r="H31" s="89" t="s">
        <v>168</v>
      </c>
      <c r="I31" s="89" t="s">
        <v>169</v>
      </c>
      <c r="J31" s="89" t="s">
        <v>157</v>
      </c>
      <c r="K31" s="89" t="s">
        <v>170</v>
      </c>
      <c r="L31" s="99">
        <v>1</v>
      </c>
      <c r="M31" s="99">
        <v>1</v>
      </c>
      <c r="N31" s="99">
        <v>1</v>
      </c>
      <c r="O31" s="100">
        <v>1</v>
      </c>
      <c r="P31" s="100">
        <v>1</v>
      </c>
      <c r="Q31" s="89" t="s">
        <v>160</v>
      </c>
      <c r="R31" s="89" t="s">
        <v>171</v>
      </c>
      <c r="S31" s="89" t="s">
        <v>172</v>
      </c>
      <c r="T31" s="84" t="s">
        <v>163</v>
      </c>
      <c r="U31" s="90" t="s">
        <v>173</v>
      </c>
      <c r="V31" s="94">
        <v>1</v>
      </c>
      <c r="W31" s="101"/>
      <c r="X31" s="95">
        <f t="shared" ref="X31:X36" si="14">IF(W31/V31&gt;100%,100%,W31/V31)</f>
        <v>0</v>
      </c>
      <c r="Y31" s="27"/>
      <c r="Z31" s="27"/>
      <c r="AA31" s="93">
        <f t="shared" ref="AA31:AA36" si="15">M31</f>
        <v>1</v>
      </c>
      <c r="AB31" s="96"/>
      <c r="AC31" s="95">
        <f t="shared" si="11"/>
        <v>0</v>
      </c>
      <c r="AD31" s="27"/>
      <c r="AE31" s="27"/>
      <c r="AF31" s="93">
        <f>N31</f>
        <v>1</v>
      </c>
      <c r="AG31" s="101"/>
      <c r="AH31" s="95">
        <f t="shared" ref="AH31:AH33" si="16">IF(AG31/AF31&gt;100%,100%,AG31/AF31)</f>
        <v>0</v>
      </c>
      <c r="AI31" s="27"/>
      <c r="AJ31" s="27"/>
      <c r="AK31" s="93">
        <f t="shared" ref="AK31:AK36" si="17">O31</f>
        <v>1</v>
      </c>
      <c r="AL31" s="101"/>
      <c r="AM31" s="95">
        <f t="shared" si="12"/>
        <v>0</v>
      </c>
      <c r="AN31" s="27"/>
      <c r="AO31" s="27"/>
      <c r="AP31" s="93">
        <f t="shared" ref="AP31:AP36" si="18">P31</f>
        <v>1</v>
      </c>
      <c r="AQ31" s="96"/>
      <c r="AR31" s="95">
        <f t="shared" si="13"/>
        <v>0</v>
      </c>
      <c r="AS31" s="102"/>
    </row>
    <row r="32" spans="1:45" s="97" customFormat="1" ht="150" x14ac:dyDescent="0.25">
      <c r="A32" s="36">
        <v>7</v>
      </c>
      <c r="B32" s="27" t="s">
        <v>150</v>
      </c>
      <c r="C32" s="27" t="s">
        <v>174</v>
      </c>
      <c r="D32" s="98" t="s">
        <v>175</v>
      </c>
      <c r="E32" s="89" t="s">
        <v>176</v>
      </c>
      <c r="F32" s="89" t="s">
        <v>38</v>
      </c>
      <c r="G32" s="89" t="s">
        <v>177</v>
      </c>
      <c r="H32" s="89" t="s">
        <v>178</v>
      </c>
      <c r="I32" s="89" t="s">
        <v>169</v>
      </c>
      <c r="J32" s="89" t="s">
        <v>157</v>
      </c>
      <c r="K32" s="89" t="s">
        <v>179</v>
      </c>
      <c r="L32" s="86" t="s">
        <v>159</v>
      </c>
      <c r="M32" s="87">
        <v>1</v>
      </c>
      <c r="N32" s="87">
        <v>1</v>
      </c>
      <c r="O32" s="88">
        <v>1</v>
      </c>
      <c r="P32" s="88">
        <v>1</v>
      </c>
      <c r="Q32" s="89" t="s">
        <v>160</v>
      </c>
      <c r="R32" s="89" t="s">
        <v>180</v>
      </c>
      <c r="S32" s="89" t="s">
        <v>181</v>
      </c>
      <c r="T32" s="84" t="s">
        <v>163</v>
      </c>
      <c r="U32" s="90" t="s">
        <v>182</v>
      </c>
      <c r="V32" s="94" t="s">
        <v>159</v>
      </c>
      <c r="W32" s="27" t="s">
        <v>159</v>
      </c>
      <c r="X32" s="27" t="s">
        <v>159</v>
      </c>
      <c r="Y32" s="27" t="s">
        <v>159</v>
      </c>
      <c r="Z32" s="27" t="s">
        <v>159</v>
      </c>
      <c r="AA32" s="93">
        <f t="shared" si="15"/>
        <v>1</v>
      </c>
      <c r="AB32" s="96"/>
      <c r="AC32" s="95">
        <f t="shared" si="11"/>
        <v>0</v>
      </c>
      <c r="AD32" s="27"/>
      <c r="AE32" s="27"/>
      <c r="AF32" s="93">
        <f t="shared" ref="AF32:AF33" si="19">N32</f>
        <v>1</v>
      </c>
      <c r="AG32" s="27"/>
      <c r="AH32" s="95">
        <f t="shared" si="16"/>
        <v>0</v>
      </c>
      <c r="AI32" s="27"/>
      <c r="AJ32" s="27"/>
      <c r="AK32" s="93">
        <f t="shared" si="17"/>
        <v>1</v>
      </c>
      <c r="AL32" s="27"/>
      <c r="AM32" s="95">
        <f t="shared" si="12"/>
        <v>0</v>
      </c>
      <c r="AN32" s="27"/>
      <c r="AO32" s="27"/>
      <c r="AP32" s="93">
        <f t="shared" si="18"/>
        <v>1</v>
      </c>
      <c r="AQ32" s="96"/>
      <c r="AR32" s="95">
        <f t="shared" si="13"/>
        <v>0</v>
      </c>
      <c r="AS32" s="27"/>
    </row>
    <row r="33" spans="1:45" s="97" customFormat="1" ht="105" x14ac:dyDescent="0.25">
      <c r="A33" s="36">
        <v>7</v>
      </c>
      <c r="B33" s="27" t="s">
        <v>150</v>
      </c>
      <c r="C33" s="27" t="s">
        <v>151</v>
      </c>
      <c r="D33" s="98" t="s">
        <v>183</v>
      </c>
      <c r="E33" s="89" t="s">
        <v>184</v>
      </c>
      <c r="F33" s="89" t="s">
        <v>38</v>
      </c>
      <c r="G33" s="89" t="s">
        <v>185</v>
      </c>
      <c r="H33" s="89" t="s">
        <v>186</v>
      </c>
      <c r="I33" s="89" t="s">
        <v>169</v>
      </c>
      <c r="J33" s="89" t="s">
        <v>88</v>
      </c>
      <c r="K33" s="89" t="s">
        <v>185</v>
      </c>
      <c r="L33" s="87">
        <v>1</v>
      </c>
      <c r="M33" s="86" t="s">
        <v>159</v>
      </c>
      <c r="N33" s="87">
        <v>1</v>
      </c>
      <c r="O33" s="88" t="s">
        <v>159</v>
      </c>
      <c r="P33" s="88">
        <v>1</v>
      </c>
      <c r="Q33" s="89" t="s">
        <v>114</v>
      </c>
      <c r="R33" s="89" t="s">
        <v>187</v>
      </c>
      <c r="S33" s="89" t="s">
        <v>187</v>
      </c>
      <c r="T33" s="84" t="s">
        <v>163</v>
      </c>
      <c r="U33" s="90" t="s">
        <v>173</v>
      </c>
      <c r="V33" s="94">
        <v>1</v>
      </c>
      <c r="W33" s="101"/>
      <c r="X33" s="95">
        <f t="shared" si="14"/>
        <v>0</v>
      </c>
      <c r="Y33" s="27"/>
      <c r="Z33" s="27"/>
      <c r="AA33" s="93" t="str">
        <f t="shared" si="15"/>
        <v>No programada</v>
      </c>
      <c r="AB33" s="96"/>
      <c r="AC33" s="95" t="e">
        <f t="shared" si="11"/>
        <v>#VALUE!</v>
      </c>
      <c r="AD33" s="27"/>
      <c r="AE33" s="27"/>
      <c r="AF33" s="93">
        <f t="shared" si="19"/>
        <v>1</v>
      </c>
      <c r="AG33" s="101"/>
      <c r="AH33" s="95">
        <f t="shared" si="16"/>
        <v>0</v>
      </c>
      <c r="AI33" s="27"/>
      <c r="AJ33" s="27"/>
      <c r="AK33" s="93" t="str">
        <f t="shared" si="17"/>
        <v>No programada</v>
      </c>
      <c r="AL33" s="31" t="s">
        <v>159</v>
      </c>
      <c r="AM33" s="31" t="s">
        <v>159</v>
      </c>
      <c r="AN33" s="31" t="s">
        <v>159</v>
      </c>
      <c r="AO33" s="31" t="s">
        <v>159</v>
      </c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150</v>
      </c>
      <c r="C34" s="27" t="s">
        <v>151</v>
      </c>
      <c r="D34" s="98" t="s">
        <v>188</v>
      </c>
      <c r="E34" s="27" t="s">
        <v>189</v>
      </c>
      <c r="F34" s="27" t="s">
        <v>38</v>
      </c>
      <c r="G34" s="27" t="s">
        <v>190</v>
      </c>
      <c r="H34" s="27" t="s">
        <v>191</v>
      </c>
      <c r="I34" s="27" t="s">
        <v>192</v>
      </c>
      <c r="J34" s="28" t="s">
        <v>95</v>
      </c>
      <c r="K34" s="27" t="s">
        <v>190</v>
      </c>
      <c r="L34" s="103">
        <v>0</v>
      </c>
      <c r="M34" s="103">
        <v>1</v>
      </c>
      <c r="N34" s="103">
        <v>0</v>
      </c>
      <c r="O34" s="103">
        <v>1</v>
      </c>
      <c r="P34" s="103">
        <v>2</v>
      </c>
      <c r="Q34" s="27" t="s">
        <v>114</v>
      </c>
      <c r="R34" s="104" t="s">
        <v>187</v>
      </c>
      <c r="S34" s="104" t="s">
        <v>187</v>
      </c>
      <c r="T34" s="27" t="s">
        <v>193</v>
      </c>
      <c r="U34" s="105" t="s">
        <v>159</v>
      </c>
      <c r="V34" s="105" t="s">
        <v>159</v>
      </c>
      <c r="W34" s="105" t="s">
        <v>159</v>
      </c>
      <c r="X34" s="105" t="s">
        <v>159</v>
      </c>
      <c r="Y34" s="105" t="s">
        <v>159</v>
      </c>
      <c r="Z34" s="105" t="s">
        <v>159</v>
      </c>
      <c r="AA34" s="106">
        <f t="shared" si="15"/>
        <v>1</v>
      </c>
      <c r="AB34" s="107"/>
      <c r="AC34" s="95">
        <f t="shared" si="11"/>
        <v>0</v>
      </c>
      <c r="AD34" s="27"/>
      <c r="AE34" s="105" t="s">
        <v>159</v>
      </c>
      <c r="AF34" s="105" t="s">
        <v>159</v>
      </c>
      <c r="AG34" s="105" t="s">
        <v>159</v>
      </c>
      <c r="AH34" s="105" t="s">
        <v>159</v>
      </c>
      <c r="AI34" s="105" t="s">
        <v>159</v>
      </c>
      <c r="AJ34" s="106">
        <f t="shared" ref="AJ34" si="20">O34</f>
        <v>1</v>
      </c>
      <c r="AK34" s="93">
        <f t="shared" si="17"/>
        <v>1</v>
      </c>
      <c r="AL34" s="107"/>
      <c r="AM34" s="95">
        <f t="shared" si="12"/>
        <v>0</v>
      </c>
      <c r="AN34" s="27"/>
      <c r="AO34" s="105"/>
      <c r="AP34" s="106">
        <f t="shared" si="18"/>
        <v>2</v>
      </c>
      <c r="AQ34" s="107"/>
      <c r="AR34" s="95">
        <f t="shared" si="13"/>
        <v>0</v>
      </c>
      <c r="AS34" s="108"/>
    </row>
    <row r="35" spans="1:45" s="97" customFormat="1" ht="105" x14ac:dyDescent="0.25">
      <c r="A35" s="36">
        <v>5</v>
      </c>
      <c r="B35" s="27" t="s">
        <v>194</v>
      </c>
      <c r="C35" s="27" t="s">
        <v>195</v>
      </c>
      <c r="D35" s="98" t="s">
        <v>196</v>
      </c>
      <c r="E35" s="89" t="s">
        <v>197</v>
      </c>
      <c r="F35" s="89" t="s">
        <v>38</v>
      </c>
      <c r="G35" s="89" t="s">
        <v>198</v>
      </c>
      <c r="H35" s="89" t="s">
        <v>199</v>
      </c>
      <c r="I35" s="89" t="s">
        <v>200</v>
      </c>
      <c r="J35" s="89" t="s">
        <v>95</v>
      </c>
      <c r="K35" s="89" t="s">
        <v>201</v>
      </c>
      <c r="L35" s="87">
        <v>1</v>
      </c>
      <c r="M35" s="87">
        <v>0</v>
      </c>
      <c r="N35" s="87">
        <v>0</v>
      </c>
      <c r="O35" s="88">
        <v>0</v>
      </c>
      <c r="P35" s="88">
        <v>1</v>
      </c>
      <c r="Q35" s="89" t="s">
        <v>114</v>
      </c>
      <c r="R35" s="89" t="s">
        <v>202</v>
      </c>
      <c r="S35" s="89" t="s">
        <v>203</v>
      </c>
      <c r="T35" s="84" t="s">
        <v>204</v>
      </c>
      <c r="U35" s="90" t="s">
        <v>205</v>
      </c>
      <c r="V35" s="93">
        <v>1</v>
      </c>
      <c r="W35" s="109"/>
      <c r="X35" s="95">
        <f t="shared" si="14"/>
        <v>0</v>
      </c>
      <c r="Y35" s="93"/>
      <c r="Z35" s="93"/>
      <c r="AA35" s="31" t="s">
        <v>159</v>
      </c>
      <c r="AB35" s="31" t="s">
        <v>159</v>
      </c>
      <c r="AC35" s="31" t="s">
        <v>159</v>
      </c>
      <c r="AD35" s="31" t="s">
        <v>159</v>
      </c>
      <c r="AE35" s="31" t="s">
        <v>159</v>
      </c>
      <c r="AF35" s="31" t="s">
        <v>159</v>
      </c>
      <c r="AG35" s="31" t="s">
        <v>159</v>
      </c>
      <c r="AH35" s="31" t="s">
        <v>159</v>
      </c>
      <c r="AI35" s="31" t="s">
        <v>159</v>
      </c>
      <c r="AJ35" s="31" t="s">
        <v>159</v>
      </c>
      <c r="AK35" s="31" t="s">
        <v>159</v>
      </c>
      <c r="AL35" s="31" t="s">
        <v>159</v>
      </c>
      <c r="AM35" s="31" t="s">
        <v>159</v>
      </c>
      <c r="AN35" s="31" t="s">
        <v>159</v>
      </c>
      <c r="AO35" s="31" t="s">
        <v>159</v>
      </c>
      <c r="AP35" s="93">
        <f t="shared" si="18"/>
        <v>1</v>
      </c>
      <c r="AQ35" s="110"/>
      <c r="AR35" s="95">
        <f t="shared" si="13"/>
        <v>0</v>
      </c>
      <c r="AS35" s="108"/>
    </row>
    <row r="36" spans="1:45" s="97" customFormat="1" ht="150" x14ac:dyDescent="0.25">
      <c r="A36" s="36">
        <v>5</v>
      </c>
      <c r="B36" s="27" t="s">
        <v>194</v>
      </c>
      <c r="C36" s="27" t="s">
        <v>195</v>
      </c>
      <c r="D36" s="98" t="s">
        <v>206</v>
      </c>
      <c r="E36" s="89" t="s">
        <v>207</v>
      </c>
      <c r="F36" s="89" t="s">
        <v>38</v>
      </c>
      <c r="G36" s="89" t="s">
        <v>208</v>
      </c>
      <c r="H36" s="89" t="s">
        <v>209</v>
      </c>
      <c r="I36" s="89" t="s">
        <v>192</v>
      </c>
      <c r="J36" s="89" t="s">
        <v>88</v>
      </c>
      <c r="K36" s="89" t="s">
        <v>210</v>
      </c>
      <c r="L36" s="87">
        <v>1</v>
      </c>
      <c r="M36" s="87">
        <v>1</v>
      </c>
      <c r="N36" s="87">
        <v>1</v>
      </c>
      <c r="O36" s="87">
        <v>1</v>
      </c>
      <c r="P36" s="87">
        <v>1</v>
      </c>
      <c r="Q36" s="89" t="s">
        <v>211</v>
      </c>
      <c r="R36" s="89" t="s">
        <v>212</v>
      </c>
      <c r="S36" s="89" t="s">
        <v>203</v>
      </c>
      <c r="T36" s="84" t="s">
        <v>204</v>
      </c>
      <c r="U36" s="90" t="s">
        <v>205</v>
      </c>
      <c r="V36" s="93">
        <v>1</v>
      </c>
      <c r="W36" s="109"/>
      <c r="X36" s="95">
        <f t="shared" si="14"/>
        <v>0</v>
      </c>
      <c r="Y36" s="93"/>
      <c r="Z36" s="93"/>
      <c r="AA36" s="93">
        <f t="shared" si="15"/>
        <v>1</v>
      </c>
      <c r="AB36" s="95"/>
      <c r="AC36" s="95">
        <f t="shared" si="11"/>
        <v>0</v>
      </c>
      <c r="AD36" s="93"/>
      <c r="AE36" s="93"/>
      <c r="AF36" s="93">
        <f t="shared" ref="AF36" si="21">N36</f>
        <v>1</v>
      </c>
      <c r="AG36" s="93"/>
      <c r="AH36" s="95">
        <f t="shared" ref="AH36" si="22">IF(AG36/AF36&gt;100%,100%,AG36/AF36)</f>
        <v>0</v>
      </c>
      <c r="AI36" s="93"/>
      <c r="AJ36" s="93"/>
      <c r="AK36" s="93">
        <f t="shared" si="17"/>
        <v>1</v>
      </c>
      <c r="AL36" s="93"/>
      <c r="AM36" s="95">
        <f t="shared" si="12"/>
        <v>0</v>
      </c>
      <c r="AN36" s="93"/>
      <c r="AO36" s="93"/>
      <c r="AP36" s="93">
        <f t="shared" si="18"/>
        <v>1</v>
      </c>
      <c r="AQ36" s="96"/>
      <c r="AR36" s="95">
        <f t="shared" si="13"/>
        <v>0</v>
      </c>
      <c r="AS36" s="27"/>
    </row>
    <row r="37" spans="1:45" s="5" customFormat="1" ht="15.75" x14ac:dyDescent="0.25">
      <c r="A37" s="10"/>
      <c r="B37" s="10"/>
      <c r="C37" s="10"/>
      <c r="D37" s="10"/>
      <c r="E37" s="11" t="s">
        <v>23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24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