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ernan.cervera\Downloads\"/>
    </mc:Choice>
  </mc:AlternateContent>
  <xr:revisionPtr revIDLastSave="0" documentId="10_ncr:100000_{C8EDD1A2-7ABB-4CD7-A805-074A16025E98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Plan de acción 2017" sheetId="9" r:id="rId1"/>
    <sheet name="Plan de acción 2018" sheetId="8" r:id="rId2"/>
  </sheets>
  <externalReferences>
    <externalReference r:id="rId3"/>
  </externalReferences>
  <definedNames>
    <definedName name="_xlnm.Print_Area" localSheetId="0">'Plan de acción 2017'!$B$8:$K$16</definedName>
    <definedName name="_xlnm.Print_Area" localSheetId="1">'Plan de acción 2018'!$B$8:$K$16</definedName>
    <definedName name="areatematica">[1]Hoja1!$E$42:$E$46</definedName>
    <definedName name="entidades">[1]Hoja1!$B$114:$B$158</definedName>
    <definedName name="periodicidad">[1]Hoja1!$B$51:$B$60</definedName>
    <definedName name="recoleccion">[1]Hoja1!$B$45:$B$47</definedName>
    <definedName name="tipocalculo">[1]Hoja1!$E$63:$E$64</definedName>
    <definedName name="tipoindicador">[1]Hoja1!$B$7:$B$13</definedName>
    <definedName name="_xlnm.Print_Titles" localSheetId="0">'Plan de acción 2017'!$8:$8</definedName>
    <definedName name="_xlnm.Print_Titles" localSheetId="1">'Plan de acción 2018'!$8:$8</definedName>
    <definedName name="x">[1]Hoja1!$F$161</definedName>
  </definedNames>
  <calcPr calcId="179017"/>
</workbook>
</file>

<file path=xl/calcChain.xml><?xml version="1.0" encoding="utf-8"?>
<calcChain xmlns="http://schemas.openxmlformats.org/spreadsheetml/2006/main">
  <c r="E41" i="8" l="1"/>
  <c r="E27" i="8"/>
  <c r="E9" i="8"/>
  <c r="U49" i="9"/>
  <c r="R49" i="9"/>
  <c r="U48" i="9"/>
  <c r="R48" i="9"/>
  <c r="U47" i="9"/>
  <c r="R47" i="9"/>
  <c r="U46" i="9"/>
  <c r="R46" i="9"/>
  <c r="U44" i="9"/>
  <c r="R44" i="9"/>
  <c r="O44" i="9"/>
  <c r="U43" i="9"/>
  <c r="R43" i="9"/>
  <c r="O43" i="9"/>
  <c r="U45" i="9"/>
  <c r="R45" i="9"/>
  <c r="O45" i="9"/>
  <c r="U42" i="9"/>
  <c r="U41" i="9"/>
  <c r="R41" i="9"/>
  <c r="U40" i="9"/>
  <c r="R40" i="9"/>
  <c r="O40" i="9"/>
  <c r="U38" i="9"/>
  <c r="R38" i="9"/>
  <c r="R39" i="9"/>
  <c r="O39" i="9"/>
  <c r="R37" i="9"/>
  <c r="O37" i="9"/>
  <c r="R36" i="9"/>
  <c r="O36" i="9"/>
  <c r="R35" i="9"/>
  <c r="R34" i="9"/>
  <c r="O34" i="9"/>
  <c r="R33" i="9"/>
  <c r="R32" i="9"/>
  <c r="O32" i="9"/>
  <c r="R31" i="9"/>
  <c r="O31" i="9"/>
  <c r="R30" i="9"/>
  <c r="O30" i="9"/>
  <c r="R27" i="9"/>
  <c r="R26" i="9"/>
  <c r="O26" i="9"/>
  <c r="R25" i="9"/>
  <c r="O25" i="9"/>
  <c r="O24" i="9"/>
  <c r="R23" i="9"/>
  <c r="O23" i="9"/>
  <c r="R22" i="9"/>
  <c r="O22" i="9"/>
  <c r="R21" i="9"/>
  <c r="O21" i="9"/>
  <c r="R20" i="9"/>
  <c r="O20" i="9"/>
  <c r="R19" i="9"/>
  <c r="R18" i="9"/>
  <c r="O18" i="9"/>
  <c r="R17" i="9"/>
  <c r="R16" i="9"/>
  <c r="O16" i="9"/>
  <c r="R15" i="9"/>
  <c r="R14" i="9"/>
  <c r="R13" i="9"/>
  <c r="R12" i="9"/>
  <c r="O12" i="9"/>
  <c r="R11" i="9"/>
  <c r="O11" i="9"/>
  <c r="R10" i="9"/>
  <c r="O10" i="9"/>
  <c r="R9" i="9"/>
  <c r="O9" i="9"/>
  <c r="R9" i="8" l="1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5" i="8"/>
  <c r="R26" i="8"/>
  <c r="R27" i="8"/>
  <c r="R30" i="8"/>
  <c r="R31" i="8"/>
  <c r="R32" i="8"/>
  <c r="R33" i="8"/>
  <c r="R34" i="8"/>
  <c r="R35" i="8"/>
  <c r="R36" i="8"/>
  <c r="R37" i="8"/>
  <c r="R39" i="8"/>
  <c r="R38" i="8"/>
  <c r="R40" i="8"/>
  <c r="R41" i="8"/>
  <c r="R45" i="8"/>
  <c r="R43" i="8"/>
  <c r="R44" i="8"/>
  <c r="R46" i="8"/>
  <c r="R47" i="8"/>
  <c r="R48" i="8"/>
  <c r="R49" i="8"/>
  <c r="O10" i="8"/>
  <c r="O11" i="8"/>
  <c r="O12" i="8"/>
  <c r="O16" i="8"/>
  <c r="O18" i="8"/>
  <c r="O20" i="8"/>
  <c r="O21" i="8"/>
  <c r="O22" i="8"/>
  <c r="O23" i="8"/>
  <c r="O24" i="8"/>
  <c r="O25" i="8"/>
  <c r="O26" i="8"/>
  <c r="O30" i="8"/>
  <c r="O31" i="8"/>
  <c r="O32" i="8"/>
  <c r="O34" i="8"/>
  <c r="O36" i="8"/>
  <c r="O37" i="8"/>
  <c r="O39" i="8"/>
  <c r="O40" i="8"/>
  <c r="O45" i="8"/>
  <c r="O43" i="8"/>
  <c r="O44" i="8"/>
  <c r="O9" i="8"/>
  <c r="U22" i="8" l="1"/>
  <c r="U21" i="8"/>
  <c r="U20" i="8"/>
  <c r="U19" i="8"/>
  <c r="U18" i="8"/>
  <c r="U17" i="8"/>
  <c r="U15" i="8"/>
  <c r="U14" i="8"/>
  <c r="U13" i="8"/>
  <c r="U12" i="8"/>
  <c r="U11" i="8"/>
  <c r="U10" i="8"/>
  <c r="U37" i="8" l="1"/>
  <c r="U36" i="8"/>
  <c r="U35" i="8"/>
  <c r="U34" i="8"/>
  <c r="U40" i="8"/>
  <c r="U38" i="8"/>
  <c r="U33" i="8"/>
  <c r="U32" i="8"/>
  <c r="U39" i="8"/>
  <c r="U31" i="8"/>
  <c r="U29" i="8"/>
  <c r="U23" i="8"/>
  <c r="U24" i="8"/>
  <c r="U25" i="8"/>
  <c r="U26" i="8"/>
  <c r="U30" i="8"/>
  <c r="U41" i="8"/>
  <c r="U42" i="8"/>
  <c r="U45" i="8"/>
  <c r="U43" i="8"/>
  <c r="U44" i="8"/>
  <c r="U47" i="8"/>
  <c r="U49" i="8"/>
</calcChain>
</file>

<file path=xl/sharedStrings.xml><?xml version="1.0" encoding="utf-8"?>
<sst xmlns="http://schemas.openxmlformats.org/spreadsheetml/2006/main" count="529" uniqueCount="140">
  <si>
    <t>Número de localidades que adoptan el Plan Distrital de Prevención y Protección</t>
  </si>
  <si>
    <t>Porcentaje de implementación de la Ruta intersectorial de prevención, asistencia y protección integral a víctimas de trata</t>
  </si>
  <si>
    <t>Número de movimientos o grupos sociales miembros en la Red de Derechos Humanos</t>
  </si>
  <si>
    <t>Porcentaje de implementación de la plataforma para la acción social y comunitaria de las comunidades religiosas</t>
  </si>
  <si>
    <t>Número de espacios implementados para la atención diferenciada de grupos étnicos del D.C.</t>
  </si>
  <si>
    <t>Nombre del Objetivo Estratégico</t>
  </si>
  <si>
    <t>Proyecto de Invesión</t>
  </si>
  <si>
    <t>Objetivo del Proyecto  de Inversión</t>
  </si>
  <si>
    <t>Dependencia Responsable</t>
  </si>
  <si>
    <t>Fortalecer la capacidad institucional y para el ejercicio de la función policiva por parte de las autoridades locales a cargo de la Secretaría Distrital de Gobierno.</t>
  </si>
  <si>
    <t>Articular efectivamente el esquema institucional y de participación social para la formulación, implementación y evaluación de políticas y estrategias orientadas a la promoción, prevención y protección de los Derechos Humanos en el Distrito Capital y el respeto a la dignidad humana.</t>
  </si>
  <si>
    <t>Fortalecer las acciones de las entidades del Distrito Capital, así como las de los actores sociales y comunitarios, tendientes a la prevención de vulneraciones, promoción y protección de los Derechos Humanos (DDHH).</t>
  </si>
  <si>
    <t xml:space="preserve">INDICADOR </t>
  </si>
  <si>
    <t>Apropiación Presupuestal</t>
  </si>
  <si>
    <t>130 Implementar un Sistema Distrital de Derechos Humanos</t>
  </si>
  <si>
    <t>131 Implementar Política Integral de Derechos Humanos del Distrito</t>
  </si>
  <si>
    <t>132. 15,000 personas certificadas en Derechos Humanos que incluyen tanto servidores públicos como ciudadanía en escenarios formales</t>
  </si>
  <si>
    <t>133. 30,000 personas certificadas, promocionadas y sensibilizadas en derechos humanos para la paz y la reconciliación</t>
  </si>
  <si>
    <t>134. 15,000 personas certificadas en D.H. que incluyen tanto servidores públicos como ciudadanía en escenarios informales</t>
  </si>
  <si>
    <t>135 Implementar en las 20 localidades iniciativas para la protección de Derechos humanos</t>
  </si>
  <si>
    <t>136. 100% de la plataforma para la acción social y comunitaria de las comunidades religiosas implementada</t>
  </si>
  <si>
    <t>137 Crear un área de trabajo en la Secretaria Distrital de Gobierno para asuntos religiosos</t>
  </si>
  <si>
    <t>138 Crear un Comité Distrital de Libertad Religiosa</t>
  </si>
  <si>
    <t>139 Formular una Política pública de libertad religiosa, de culto y conciencia</t>
  </si>
  <si>
    <t>140 Vincular 80 movimientos o grupos sociales a la Red de Derechos Humanos</t>
  </si>
  <si>
    <t>141. 20 Alcaldías locales que mantienen o incrementan líneas de acción de derechos humanos en el POAL (Plan operativo de acción local)</t>
  </si>
  <si>
    <t>142 Implementar y mantener la ruta intersectorial para la prevención, protección y asistencia de trata de personas en el Distrito</t>
  </si>
  <si>
    <t>143 Implementar 3 Planes de Acciones afirmativas de grupos étnicos</t>
  </si>
  <si>
    <t>144 Crear la Mesa Distrital de Prevención y Protección</t>
  </si>
  <si>
    <t>145 Adoptar en las 20 localidades el Plan Distrital de Prevención y Protección</t>
  </si>
  <si>
    <t>146 Atender 150 personas de la población LGBTI a través del programa de protección integral en la casa refugio</t>
  </si>
  <si>
    <t>147 Implementar diez (10) espacios de atención diferenciada para los grupos étnicos del D.C.</t>
  </si>
  <si>
    <t>70 Llevar a un 100% la implementación de las leyes 1712 de 2014 (Ley de Transparencia y del Derecho de Acceso a la Información Pública) y 1474 de 2011 (Por la cual se dictan normas orientadas a fortalecer los mecanismos de prevención, investigación y sanción de actos de corrupción y la efectividad del control de la gestión pública)</t>
  </si>
  <si>
    <t>71 Incrementar a un 90% la sostenibilidad del SIG en el Gobierno Distrital**</t>
  </si>
  <si>
    <t>529 Formular e implementar la política pública de transparencia, gobierno abierto y control ciudadano en las 20 localidades  de la ciudad</t>
  </si>
  <si>
    <t>92 Optimizar sistemas de información para optimizar la gestión (hardware y software)</t>
  </si>
  <si>
    <t>212 Realizar 40 Asesorías técnicas especializadas en el manejo de relaciones con los actores políticos, económicos y sociales para la formulación de estrategias de concertación con los tomadores de decisiones</t>
  </si>
  <si>
    <t>213 Acompañar 20 agendas sobre procesos de concertación con actores políticos, económicos y sociales para análisis y transformación de problemas</t>
  </si>
  <si>
    <t>214 Apoyar la realización de 2 procesos electorales en la Ciudad Bogotá</t>
  </si>
  <si>
    <t>215 Realizar 4 Estudios e Investigaciones sobre los asuntos de la Ciudad hacia lo regional</t>
  </si>
  <si>
    <t>216 Construir 8 espacios de relacionamiento para el intercambio de necesidades, propuestas y proyectos derivados del proceso de integración regional</t>
  </si>
  <si>
    <t>217 Atender 100% de los conflictos políticos, económicos y sociales con los actores relevantes identificados</t>
  </si>
  <si>
    <t>218 Realizar 4 Documentos de análisis sobre el panorama político de la administración distrital</t>
  </si>
  <si>
    <t>219 Desarrollar 1 estudio especializado de las líneas investigativas que estructuran el Observatorio de Asuntos Políticos</t>
  </si>
  <si>
    <t>220 Elaborar 1 documento que permita evaluar y fortalecer las relaciones políticas y estratégicas de la Administración Distrital con actores de la sociedad civil</t>
  </si>
  <si>
    <t>221 Activar 4 agendas intersectoriales con los actores políticos regionales</t>
  </si>
  <si>
    <t>155 Actualizar Tecnológicamente 5 Sedes administrativas de Alcaldías Locales</t>
  </si>
  <si>
    <t>156 Construir 5 sedes administrativas de Alcaldías Locales</t>
  </si>
  <si>
    <t>157 Implementar el 100% del modelo de seguimiento, monitoreo y evaluación de la gestión de las Alcaldías Locales</t>
  </si>
  <si>
    <t>158 Implementar en un 100% en las Alcaldías Locales un nuevo modelo de gestión</t>
  </si>
  <si>
    <t>159 Implementar en un 100% en las alcaldías locales un modelo de contratación basado en resultados</t>
  </si>
  <si>
    <t>160 Disminuir el número de actuaciones administrativas activas y las represadas a 21.513</t>
  </si>
  <si>
    <t>161 Implementar en un 100% un sistema de información para generar 200 procesos administrativos de policía en expedientes electrónicos</t>
  </si>
  <si>
    <t>162 Disminuir el tiempo de adopción de decisiones de los procesos civiles, penales y administrativos de policía a 76 días en el Consejo de Justicia</t>
  </si>
  <si>
    <r>
      <rPr>
        <b/>
        <sz val="22"/>
        <color indexed="8"/>
        <rFont val="Garamond"/>
        <family val="1"/>
      </rPr>
      <t>1128</t>
    </r>
    <r>
      <rPr>
        <sz val="12"/>
        <color indexed="8"/>
        <rFont val="Garamond"/>
        <family val="1"/>
      </rPr>
      <t xml:space="preserve"> - Fortalecimiento de la capacidad institucional</t>
    </r>
  </si>
  <si>
    <r>
      <t xml:space="preserve">222 Disminuir en un 20% </t>
    </r>
    <r>
      <rPr>
        <b/>
        <sz val="12"/>
        <rFont val="Garamond"/>
        <family val="1"/>
      </rPr>
      <t>anualmente,</t>
    </r>
    <r>
      <rPr>
        <sz val="12"/>
        <rFont val="Garamond"/>
        <family val="1"/>
      </rPr>
      <t xml:space="preserve"> las revocatorias en el Concejo de Justicia de las decisiones provenientes de las Alcaldías Locales</t>
    </r>
  </si>
  <si>
    <r>
      <rPr>
        <b/>
        <sz val="22"/>
        <rFont val="Garamond"/>
        <family val="1"/>
      </rPr>
      <t>1131</t>
    </r>
    <r>
      <rPr>
        <sz val="12"/>
        <rFont val="Garamond"/>
        <family val="1"/>
      </rPr>
      <t>- Construcción de una Bogotá que vive los Derechos Humanos</t>
    </r>
  </si>
  <si>
    <r>
      <rPr>
        <b/>
        <sz val="22"/>
        <color indexed="8"/>
        <rFont val="Garamond"/>
        <family val="1"/>
      </rPr>
      <t>1120</t>
    </r>
    <r>
      <rPr>
        <sz val="12"/>
        <color indexed="8"/>
        <rFont val="Garamond"/>
        <family val="1"/>
      </rPr>
      <t xml:space="preserve"> - Implementación del modelo de gestión de tecnología de la información para el fortalecimiento institucional</t>
    </r>
  </si>
  <si>
    <r>
      <rPr>
        <b/>
        <sz val="22"/>
        <color indexed="8"/>
        <rFont val="Garamond"/>
        <family val="1"/>
      </rPr>
      <t xml:space="preserve">1129 </t>
    </r>
    <r>
      <rPr>
        <sz val="12"/>
        <color indexed="8"/>
        <rFont val="Garamond"/>
        <family val="1"/>
      </rPr>
      <t>- Fortalecimiento de las relaciones estratégicas del Distrito Capital con actores políticos y sociales</t>
    </r>
  </si>
  <si>
    <r>
      <rPr>
        <b/>
        <sz val="22"/>
        <color indexed="8"/>
        <rFont val="Garamond"/>
        <family val="1"/>
      </rPr>
      <t>1094</t>
    </r>
    <r>
      <rPr>
        <sz val="12"/>
        <color indexed="8"/>
        <rFont val="Garamond"/>
        <family val="1"/>
      </rPr>
      <t xml:space="preserve"> - Fortalecimiento de la capacidad institucional de las Alcaldías Locales</t>
    </r>
  </si>
  <si>
    <t>Articular la formulación y ejecución de lineamientos para el uso del espacio público.</t>
  </si>
  <si>
    <t>Fortalecer las relaciones estratégicas de la Administración Distrital con los actores políticos sociales.</t>
  </si>
  <si>
    <t>Incrementar la capacidad de atención y respuesta a situaciones de conflictividad social en el Distrito Capital.</t>
  </si>
  <si>
    <t>Integrar las herramientas de planeación, gestión y control, con enfoque de innovación, mejoramiento continuo, responsabilidad social, desarrollo integral del talento humano, articulación sectorial y transparencia.</t>
  </si>
  <si>
    <t>Asegurar el acceso de la ciudadanía a la información y oferta institucional.</t>
  </si>
  <si>
    <t>Meta</t>
  </si>
  <si>
    <t>Tipo de meta</t>
  </si>
  <si>
    <t>PLAN DE DESARROLLO</t>
  </si>
  <si>
    <t xml:space="preserve">Sistema Distrital de Derechos Humanos implementado
</t>
  </si>
  <si>
    <t>Política Integral de Derechos Humanos del Distrito</t>
  </si>
  <si>
    <t>Número de personas certificadas por el programa de educación en derechos humanos para la paz y la reconciliación en escenarios formales</t>
  </si>
  <si>
    <t>Número de personas certificadas, promocionadas y sensibilizadas en derechos humanos para la paz y la reconciliación a través de medios presenciales o virtuales</t>
  </si>
  <si>
    <t>Número de personas certificadas en D.H. que incluyen tanto servidores públicos como ciudadanía en escenarios informales</t>
  </si>
  <si>
    <t xml:space="preserve"> Número de localidades con Iniciativas implementadas para la protección de derechos humanos</t>
  </si>
  <si>
    <t>Institucionalidad de asuntos religiosos creada</t>
  </si>
  <si>
    <t xml:space="preserve">
Comité Distrital de Libertad Religiosa creado</t>
  </si>
  <si>
    <t>Política pública de libertad religiosa, de culto y conciencia formulada</t>
  </si>
  <si>
    <t xml:space="preserve"> Número de Alcaldías locales que mantienen o incrementan líneas de acción de derechos humanos en el POAL</t>
  </si>
  <si>
    <t>Número de Planes de Acciones afirmativas de grupos étnicos</t>
  </si>
  <si>
    <t>Mesa Distrital de Prevención y Protección creada</t>
  </si>
  <si>
    <t>Número de personas atendidas por el programa de protección integral de casa Refugio</t>
  </si>
  <si>
    <t>Política pública de transparencia, gobierno abierto y control ciudadano en las veinte localidades de la ciudad</t>
  </si>
  <si>
    <t>Porcentaje de sistemas de información implementados y optimizado</t>
  </si>
  <si>
    <t xml:space="preserve"> Número de Asesorías técnicas especializadas en el manejo de relaciones con los actores políticos, económicos y sociales para la formulación de estrategias de concertación con los tomadores de decisiones</t>
  </si>
  <si>
    <t>Número de estudios e Investigaciones realizados sobre los asuntos de la Ciudad hacia lo regional</t>
  </si>
  <si>
    <t>Espacios de relacionamiento para el intercambio de necesidades, propuestas y proyectos derivados del proceso de integración regional construidos</t>
  </si>
  <si>
    <t xml:space="preserve"> Porcentaje de conflictos políticos, económicos y sociales atendidos</t>
  </si>
  <si>
    <t xml:space="preserve"> Número de documentos realizados de análisis sobre el panorama político de la administración distrital</t>
  </si>
  <si>
    <t xml:space="preserve"> Estudio realizado de las líneas investigativas que estructuran el Observatorio de Asuntos Políticos desarrollado</t>
  </si>
  <si>
    <t>Documento realizado que permita evaluar y fortalecer las relaciones políticas y estratégicas de la Administración Distrital con actores de la sociedad civil</t>
  </si>
  <si>
    <t xml:space="preserve"> Número de agendas con acompañamiento sobre procesos de concertación con actores políticos, económicos y sociales para análisis y transformación de problemas</t>
  </si>
  <si>
    <t>Número de procesos electorales apoyados en la Ciudad Bogotá</t>
  </si>
  <si>
    <t xml:space="preserve">Número de agendas intersectoriales con los actores políticos regionales
</t>
  </si>
  <si>
    <t>Número de Sedes administrativas de las Alcaldías Locales con actualización tecnológica</t>
  </si>
  <si>
    <t>Número de Sedes administrativas de Alcaldías Locales construidas</t>
  </si>
  <si>
    <t>Porcentaje de implementación del modelo de seguimiento, monitoreo y evaluación de la gestión de las Alcaldías Locales</t>
  </si>
  <si>
    <t>Porcentaje de implementación de un nuevo modelo de gestión para las Alcaldías Locales</t>
  </si>
  <si>
    <t xml:space="preserve"> Porcentaje de implementación de un modelo de contratación basado en resultados para Alcaldías Locales</t>
  </si>
  <si>
    <t>Descongestión de Actuaciones administrativas represadas
Línea Base: 57.227</t>
  </si>
  <si>
    <t>Porcentaje de implementación de un sistema de información para generar 200 procesos administrativos de policía en expedientes electrónicos</t>
  </si>
  <si>
    <t>Número de días de decisiones de los procesos civiles, penales y administrativos de policía en el Consejo de Justicia
Línea Base: 95</t>
  </si>
  <si>
    <t>Porcentaje de avance en la implementación de las Leyes 1712 de 2014 y 1474 de 2011
Línea Base: 40</t>
  </si>
  <si>
    <t>Porcentaje de sostenibilidad del Sistema Integrado de Gestión en el Gobierno Distrital
Línea Base: 44</t>
  </si>
  <si>
    <t>PROGRAMACIÓN</t>
  </si>
  <si>
    <t>Ejecución física</t>
  </si>
  <si>
    <t>% Ejecución</t>
  </si>
  <si>
    <t>N/A</t>
  </si>
  <si>
    <t>Porcentaje anual de disminución de revocatorias en el Consejo de Justicia de las decisiones provenientes de las Alcaldías Locales
Línea Base: 399</t>
  </si>
  <si>
    <t>Tipo de anualización</t>
  </si>
  <si>
    <t>Creciente</t>
  </si>
  <si>
    <t>Suma</t>
  </si>
  <si>
    <t>Constante</t>
  </si>
  <si>
    <t>Decreciente</t>
  </si>
  <si>
    <t xml:space="preserve">Fortalecer la capacidad institucional de las Alcaldías Locales del Distrito Capital
</t>
  </si>
  <si>
    <t>Implementar el modelo de gestión de Tecnologías de Información, desarrollando los componentes que lo conforman</t>
  </si>
  <si>
    <t>Fortalecer la Capacidad Institucional  de la Secretaría Distrital de Gobierno, en el marco de un gobierno abierto y transparente</t>
  </si>
  <si>
    <t xml:space="preserve">Fortalecer las relaciones estrategicas del Distrito Capital con los actores politicos y sociales.
</t>
  </si>
  <si>
    <t>Gerencia del proyecto de inversión:
Subsecretaría de Gestión Institucional</t>
  </si>
  <si>
    <t>Gerencia del proyecto de inversión:
Subsecretaría de Gestión Local</t>
  </si>
  <si>
    <t xml:space="preserve">Gerencia del proyecto de inversión:
Dirección de Relaciones Politicas </t>
  </si>
  <si>
    <t>Estrategías</t>
  </si>
  <si>
    <t>Diseñar e implementar un modelo de Fortalecimiento de la gestión local.</t>
  </si>
  <si>
    <t>Implementar un Modelo de Seguimiento, Monitoreo y Evaluación de las funciones de los Alcaldes Locales y de las Alcaldías Locales útil para la toma de decisiones de política</t>
  </si>
  <si>
    <t>Implementar el proceso para fortalecer la capacidad de acción de los Alcaldes Locales frente a las funciones relacionadas con Inspección, Vigilancia y Control de espacio público, establecimientos de comercio y obras y urbanismo</t>
  </si>
  <si>
    <t>Implementar el sistema distrital de derechos humanos teniendo en cuenta los enfoques diferenciales, de género y territoriales</t>
  </si>
  <si>
    <t>Realizar la coordinación interinstitucional para realizar las acciones que permitan ejercer los mecanismos democráticos de elección, consulta y toma de decisiones.</t>
  </si>
  <si>
    <t>Incrementar el reconocimiento de los  estudios, investigaciones y análisis a las relaciones de la administración con los actores políticos y sociales, realizados por el OAP.</t>
  </si>
  <si>
    <t>Fomentar el fortalecimiento del modelo de integración regional.</t>
  </si>
  <si>
    <t>Fortalecer los mecanismos de articulación y control de los diferentes elementos del Sistema de Gestión de la entidad</t>
  </si>
  <si>
    <t>Implementar sistemas de Información que apoyen el cumplimiento del Objetivos estratégicos de la SDG</t>
  </si>
  <si>
    <t>Facilitar el acceso de los ciudadanos para la realización de los trámites y servicios a cargo de la Entidad, facilitando el ejercicio de sus derechos.</t>
  </si>
  <si>
    <t>Articular las entidades del sector gobierno en el proceso de formulación de política publica  de acuerdo con los lineamientos del Distrito</t>
  </si>
  <si>
    <t xml:space="preserve">Fortalecer los mecanismos de  articulación para unificar de manera efectiva la posición de la administración distrital frente a la viabilidad de las iniciativas normativas del Concejo de Bogotá y Congreso de la República.
</t>
  </si>
  <si>
    <t>SECRETARÍA DISTRITAL DE  GOBIERNO</t>
  </si>
  <si>
    <t>Plan de acción - Gasto Público</t>
  </si>
  <si>
    <t>Vigencia fiscal 2018.</t>
  </si>
  <si>
    <t>Fecha de corte: 30 de Junio de 2018</t>
  </si>
  <si>
    <t>Fuente: Oficina Asesora de Planeación</t>
  </si>
  <si>
    <t>Fecha de corte: 31 de diciembre de 2017</t>
  </si>
  <si>
    <t>Vigencia fiscal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</si>
</sst>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2"/>
      <name val="Garamond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22"/>
      <color indexed="8"/>
      <name val="Garamond"/>
      <family val="1"/>
    </font>
    <font>
      <sz val="12"/>
      <color indexed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sz val="12"/>
      <color rgb="FF000000"/>
      <name val="Garamond"/>
      <family val="1"/>
    </font>
    <font>
      <b/>
      <sz val="22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42" fontId="7" fillId="5" borderId="2" xfId="2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9" fontId="5" fillId="2" borderId="2" xfId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8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/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42" fontId="7" fillId="8" borderId="3" xfId="2" applyFont="1" applyFill="1" applyBorder="1" applyAlignment="1">
      <alignment horizontal="center" vertical="center" wrapText="1"/>
    </xf>
    <xf numFmtId="42" fontId="7" fillId="8" borderId="4" xfId="2" applyFont="1" applyFill="1" applyBorder="1" applyAlignment="1">
      <alignment horizontal="center" vertical="center" wrapText="1"/>
    </xf>
    <xf numFmtId="42" fontId="7" fillId="8" borderId="5" xfId="2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42" fontId="7" fillId="6" borderId="3" xfId="2" applyFont="1" applyFill="1" applyBorder="1" applyAlignment="1">
      <alignment horizontal="center" vertical="center" wrapText="1"/>
    </xf>
    <xf numFmtId="42" fontId="7" fillId="6" borderId="4" xfId="2" applyFont="1" applyFill="1" applyBorder="1" applyAlignment="1">
      <alignment horizontal="center" vertical="center" wrapText="1"/>
    </xf>
    <xf numFmtId="42" fontId="7" fillId="6" borderId="5" xfId="2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2" fontId="7" fillId="4" borderId="3" xfId="2" applyFont="1" applyFill="1" applyBorder="1" applyAlignment="1">
      <alignment horizontal="center" vertical="center" wrapText="1"/>
    </xf>
    <xf numFmtId="42" fontId="7" fillId="4" borderId="4" xfId="2" applyFont="1" applyFill="1" applyBorder="1" applyAlignment="1">
      <alignment horizontal="center" vertical="center" wrapText="1"/>
    </xf>
    <xf numFmtId="42" fontId="7" fillId="4" borderId="5" xfId="2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42" fontId="8" fillId="7" borderId="3" xfId="2" applyFont="1" applyFill="1" applyBorder="1" applyAlignment="1">
      <alignment horizontal="center" vertical="center" wrapText="1"/>
    </xf>
    <xf numFmtId="42" fontId="8" fillId="7" borderId="4" xfId="2" applyFont="1" applyFill="1" applyBorder="1" applyAlignment="1">
      <alignment horizontal="center" vertical="center" wrapText="1"/>
    </xf>
    <xf numFmtId="42" fontId="8" fillId="7" borderId="5" xfId="2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692730</xdr:colOff>
      <xdr:row>0</xdr:row>
      <xdr:rowOff>0</xdr:rowOff>
    </xdr:from>
    <xdr:to>
      <xdr:col>5</xdr:col>
      <xdr:colOff>1927250</xdr:colOff>
      <xdr:row>5</xdr:row>
      <xdr:rowOff>259773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1DD496-F53B-466B-B185-8EFF16D6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85" y="0"/>
          <a:ext cx="494061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1229589</xdr:colOff>
      <xdr:row>0</xdr:row>
      <xdr:rowOff>51955</xdr:rowOff>
    </xdr:from>
    <xdr:to>
      <xdr:col>6</xdr:col>
      <xdr:colOff>264699</xdr:colOff>
      <xdr:row>5</xdr:row>
      <xdr:rowOff>311728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3B4004-9022-4886-BCA7-7B810DAE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2816" y="51955"/>
          <a:ext cx="494061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Planeacion_Sectorial\13.%20PLAN%20ESTRATEGICO%20SECTORIAL\AVANCE%20PES\METAS\Matriz_de_indicadores_de_ciudad\mtz_i_go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VIDA"/>
      <sheetName val="SERIE HISTORICA"/>
      <sheetName val="265"/>
      <sheetName val="620"/>
      <sheetName val="621"/>
      <sheetName val="622"/>
      <sheetName val="Hoja3"/>
      <sheetName val="ajustes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 t="str">
            <v>Indice</v>
          </cell>
        </row>
        <row r="8">
          <cell r="B8" t="str">
            <v>Porcentaje</v>
          </cell>
        </row>
        <row r="9">
          <cell r="B9" t="str">
            <v>Razón</v>
          </cell>
        </row>
        <row r="10">
          <cell r="B10" t="str">
            <v>Tasa</v>
          </cell>
        </row>
        <row r="11">
          <cell r="B11" t="str">
            <v>Valor absoluto</v>
          </cell>
        </row>
        <row r="12">
          <cell r="B12" t="str">
            <v>Otro ¿Cuál?</v>
          </cell>
        </row>
        <row r="42">
          <cell r="E42" t="str">
            <v>Ambiental</v>
          </cell>
        </row>
        <row r="43">
          <cell r="E43" t="str">
            <v>Cultural</v>
          </cell>
        </row>
        <row r="44">
          <cell r="E44" t="str">
            <v>Económica</v>
          </cell>
        </row>
        <row r="45">
          <cell r="B45" t="str">
            <v>Registro administrativo</v>
          </cell>
          <cell r="E45" t="str">
            <v>Social</v>
          </cell>
        </row>
        <row r="46">
          <cell r="B46" t="str">
            <v>Censo</v>
          </cell>
          <cell r="E46" t="str">
            <v>Territorial</v>
          </cell>
        </row>
        <row r="47">
          <cell r="B47" t="str">
            <v>Encuesta</v>
          </cell>
        </row>
        <row r="51">
          <cell r="B51" t="str">
            <v>Diario</v>
          </cell>
        </row>
        <row r="52">
          <cell r="B52" t="str">
            <v>Semanal</v>
          </cell>
        </row>
        <row r="53">
          <cell r="B53" t="str">
            <v>Mensual</v>
          </cell>
        </row>
        <row r="54">
          <cell r="B54" t="str">
            <v>Bimestral</v>
          </cell>
        </row>
        <row r="55">
          <cell r="B55" t="str">
            <v>Trimestral</v>
          </cell>
        </row>
        <row r="56">
          <cell r="B56" t="str">
            <v>Semestral</v>
          </cell>
        </row>
        <row r="57">
          <cell r="B57" t="str">
            <v>Anual</v>
          </cell>
        </row>
        <row r="58">
          <cell r="B58" t="str">
            <v>Cuatrienal</v>
          </cell>
        </row>
        <row r="59">
          <cell r="B59" t="str">
            <v>Otro ¿Cuál?</v>
          </cell>
        </row>
        <row r="63">
          <cell r="E63" t="str">
            <v>Fuente primaria</v>
          </cell>
        </row>
        <row r="64">
          <cell r="E64" t="str">
            <v>Calculo externo</v>
          </cell>
        </row>
        <row r="114">
          <cell r="B114" t="str">
            <v>Secretaría General</v>
          </cell>
        </row>
        <row r="115">
          <cell r="B115" t="str">
            <v>Departamento Administrativo del Servicio Civil Distrital</v>
          </cell>
        </row>
        <row r="116">
          <cell r="B116" t="str">
            <v>Secretaría Distrital de Gobierno</v>
          </cell>
        </row>
        <row r="117">
          <cell r="B117" t="str">
            <v>Departamento Administrativo de la Defensoría del Espacio Público</v>
          </cell>
        </row>
        <row r="118">
          <cell r="B118" t="str">
            <v>Unidad Administrativa Especial Cuerpo Oficial de Bomberos</v>
          </cell>
        </row>
        <row r="119">
          <cell r="B119" t="str">
            <v>Fondo de Prevención y Atención de Emergencias</v>
          </cell>
        </row>
        <row r="120">
          <cell r="B120" t="str">
            <v>Fondo de Vigilancia y Seguridad</v>
          </cell>
        </row>
        <row r="121">
          <cell r="B121" t="str">
            <v>Instituto Distrital de la Participación y Acción Comunal</v>
          </cell>
        </row>
        <row r="122">
          <cell r="B122" t="str">
            <v>Secretaría Distrital de Hacienda</v>
          </cell>
        </row>
        <row r="123">
          <cell r="B123" t="str">
            <v>Fondo de Prestaciones Económicas, Cesantías y Pensiones</v>
          </cell>
        </row>
        <row r="124">
          <cell r="B124" t="str">
            <v>Unidad Administrativa Especial de Catastro Distrital</v>
          </cell>
        </row>
        <row r="125">
          <cell r="B125" t="str">
            <v>Lotería de Bogotá</v>
          </cell>
        </row>
        <row r="126">
          <cell r="B126" t="str">
            <v>Secretaría Distrital de Planeación</v>
          </cell>
        </row>
        <row r="127">
          <cell r="B127" t="str">
            <v>Secretaría Distrital de Desarrollo Económico</v>
          </cell>
        </row>
        <row r="128">
          <cell r="B128" t="str">
            <v>Instituto para la Economía Social</v>
          </cell>
        </row>
        <row r="129">
          <cell r="B129" t="str">
            <v>Instituto Distrital de Turismo</v>
          </cell>
        </row>
        <row r="130">
          <cell r="B130" t="str">
            <v>Secretaría de Educación del Distrito</v>
          </cell>
        </row>
        <row r="131">
          <cell r="B131" t="str">
            <v>Instituto para la Investigación Educativa y el Desarrollo Pedagógico</v>
          </cell>
        </row>
        <row r="132">
          <cell r="B132" t="str">
            <v>Universidad Distrital Francisco José de Caldas</v>
          </cell>
        </row>
        <row r="133">
          <cell r="B133" t="str">
            <v>Secretaría Distrital de Salud</v>
          </cell>
        </row>
        <row r="134">
          <cell r="B134" t="str">
            <v>Secretaría Distrital de Integración Social</v>
          </cell>
        </row>
        <row r="135">
          <cell r="B135" t="str">
            <v>Instituto Distrital para la Protección de la Niñez y la Juventud</v>
          </cell>
        </row>
        <row r="136">
          <cell r="B136" t="str">
            <v>Secretaría Distrital de Cultura, Recreación y Deporte</v>
          </cell>
        </row>
        <row r="137">
          <cell r="B137" t="str">
            <v>Instituto Distrital de Recreación y Deporte</v>
          </cell>
        </row>
        <row r="138">
          <cell r="B138" t="str">
            <v>Instituto Distrital del Patrimonio Cultural</v>
          </cell>
        </row>
        <row r="139">
          <cell r="B139" t="str">
            <v>Fundación Gilberto Alzate Avendaño</v>
          </cell>
        </row>
        <row r="140">
          <cell r="B140" t="str">
            <v>Orquesta Filarmónica de Bogotá</v>
          </cell>
        </row>
        <row r="141">
          <cell r="B141" t="str">
            <v>Canal Capital</v>
          </cell>
        </row>
        <row r="142">
          <cell r="B142" t="str">
            <v>Secretaría Distrital de Ambiente</v>
          </cell>
        </row>
        <row r="143">
          <cell r="B143" t="str">
            <v>Jardín Botánico José Celestino Mutis</v>
          </cell>
        </row>
        <row r="144">
          <cell r="B144" t="str">
            <v>Secretaría Distrital de Movilidad</v>
          </cell>
        </row>
        <row r="145">
          <cell r="B145" t="str">
            <v>Instituto de Desarrollo Urbano</v>
          </cell>
        </row>
        <row r="146">
          <cell r="B146" t="str">
            <v>Unidad Administrativa Especial de Rehabilitación y Mantenimiento Vial</v>
          </cell>
        </row>
        <row r="147">
          <cell r="B147" t="str">
            <v>Empresa de Transporte del Tercer Milenio - Transmilenio S.A.</v>
          </cell>
        </row>
        <row r="148">
          <cell r="B148" t="str">
            <v>Secretaría Distrital del Hábitat</v>
          </cell>
        </row>
        <row r="149">
          <cell r="B149" t="str">
            <v>Caja de Vivienda Popular</v>
          </cell>
        </row>
        <row r="150">
          <cell r="B150" t="str">
            <v>Unidad Administrativa Especial de Servicios Públicos</v>
          </cell>
        </row>
        <row r="151">
          <cell r="B151" t="str">
            <v>Metrovivienda</v>
          </cell>
        </row>
        <row r="152">
          <cell r="B152" t="str">
            <v>Empresa de Renovación Urbana</v>
          </cell>
        </row>
        <row r="153">
          <cell r="B153" t="str">
            <v>Empresa de Acueducto y Alcantarillado de Bogotá</v>
          </cell>
        </row>
        <row r="154">
          <cell r="B154" t="str">
            <v>Personería de Bogotá</v>
          </cell>
        </row>
        <row r="155">
          <cell r="B155" t="str">
            <v>Contraloría de Bogotá</v>
          </cell>
        </row>
        <row r="156">
          <cell r="B156" t="str">
            <v>Veeduría de Bogotá</v>
          </cell>
        </row>
        <row r="157">
          <cell r="B157" t="str">
            <v>Otro ¿Cuál?</v>
          </cell>
        </row>
        <row r="161">
          <cell r="F161" t="str">
            <v>X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4F24-FA64-4803-8FF3-663955CD4C67}">
  <dimension ref="B1:AA50"/>
  <sheetViews>
    <sheetView showGridLines="0" tabSelected="1" zoomScale="55" zoomScaleNormal="55" workbookViewId="0">
      <selection activeCell="C9" sqref="C9:C26"/>
    </sheetView>
  </sheetViews>
  <sheetFormatPr baseColWidth="10" defaultRowHeight="15.75" x14ac:dyDescent="0.25"/>
  <cols>
    <col min="1" max="1" width="3.85546875" style="1" customWidth="1"/>
    <col min="2" max="2" width="30.85546875" style="1" customWidth="1"/>
    <col min="3" max="3" width="43" style="67" customWidth="1"/>
    <col min="4" max="4" width="33.85546875" style="1" customWidth="1"/>
    <col min="5" max="5" width="21.7109375" style="1" customWidth="1"/>
    <col min="6" max="6" width="31.5703125" style="1" customWidth="1"/>
    <col min="7" max="7" width="26.85546875" style="1" customWidth="1"/>
    <col min="8" max="8" width="58.140625" style="1" customWidth="1"/>
    <col min="9" max="9" width="18.85546875" style="1" customWidth="1"/>
    <col min="10" max="10" width="19.5703125" style="1" customWidth="1"/>
    <col min="11" max="11" width="57" style="23" customWidth="1"/>
    <col min="12" max="12" width="24.7109375" style="23" customWidth="1"/>
    <col min="13" max="13" width="9" style="1" customWidth="1"/>
    <col min="14" max="14" width="14.7109375" style="1" customWidth="1"/>
    <col min="15" max="15" width="14.85546875" style="1" customWidth="1"/>
    <col min="16" max="16" width="8.140625" style="1" bestFit="1" customWidth="1"/>
    <col min="17" max="17" width="15.7109375" style="1" customWidth="1"/>
    <col min="18" max="18" width="15" style="1" bestFit="1" customWidth="1"/>
    <col min="19" max="19" width="8.140625" style="1" bestFit="1" customWidth="1"/>
    <col min="20" max="21" width="15" style="1" bestFit="1" customWidth="1"/>
    <col min="22" max="22" width="8.140625" style="1" bestFit="1" customWidth="1"/>
    <col min="23" max="24" width="15" style="1" bestFit="1" customWidth="1"/>
    <col min="25" max="25" width="8.42578125" style="1" customWidth="1"/>
    <col min="26" max="27" width="15" style="1" bestFit="1" customWidth="1"/>
    <col min="28" max="16384" width="11.42578125" style="1"/>
  </cols>
  <sheetData>
    <row r="1" spans="2:27" ht="26.1" customHeight="1" x14ac:dyDescent="0.45">
      <c r="B1" s="68" t="s">
        <v>133</v>
      </c>
    </row>
    <row r="2" spans="2:27" ht="26.1" customHeight="1" x14ac:dyDescent="0.45">
      <c r="B2" s="68" t="s">
        <v>134</v>
      </c>
    </row>
    <row r="3" spans="2:27" ht="26.1" customHeight="1" x14ac:dyDescent="0.45">
      <c r="B3" s="68" t="s">
        <v>139</v>
      </c>
    </row>
    <row r="4" spans="2:27" ht="26.1" customHeight="1" x14ac:dyDescent="0.45">
      <c r="B4" s="68" t="s">
        <v>138</v>
      </c>
    </row>
    <row r="5" spans="2:27" ht="26.1" customHeight="1" x14ac:dyDescent="0.45">
      <c r="B5" s="68" t="s">
        <v>137</v>
      </c>
    </row>
    <row r="6" spans="2:27" ht="26.1" customHeight="1" x14ac:dyDescent="0.25"/>
    <row r="7" spans="2:27" ht="26.1" customHeight="1" x14ac:dyDescent="0.25"/>
    <row r="8" spans="2:27" s="4" customFormat="1" ht="56.25" customHeight="1" x14ac:dyDescent="0.25">
      <c r="B8" s="21" t="s">
        <v>5</v>
      </c>
      <c r="C8" s="21" t="s">
        <v>120</v>
      </c>
      <c r="D8" s="22" t="s">
        <v>6</v>
      </c>
      <c r="E8" s="21" t="s">
        <v>13</v>
      </c>
      <c r="F8" s="21" t="s">
        <v>7</v>
      </c>
      <c r="G8" s="21" t="s">
        <v>8</v>
      </c>
      <c r="H8" s="21" t="s">
        <v>65</v>
      </c>
      <c r="I8" s="21" t="s">
        <v>66</v>
      </c>
      <c r="J8" s="21" t="s">
        <v>108</v>
      </c>
      <c r="K8" s="22" t="s">
        <v>12</v>
      </c>
      <c r="L8" s="22" t="s">
        <v>103</v>
      </c>
      <c r="M8" s="21">
        <v>2016</v>
      </c>
      <c r="N8" s="21" t="s">
        <v>104</v>
      </c>
      <c r="O8" s="21" t="s">
        <v>105</v>
      </c>
      <c r="P8" s="21">
        <v>2017</v>
      </c>
      <c r="Q8" s="21" t="s">
        <v>104</v>
      </c>
      <c r="R8" s="21" t="s">
        <v>105</v>
      </c>
      <c r="S8" s="21">
        <v>2018</v>
      </c>
      <c r="T8" s="21" t="s">
        <v>104</v>
      </c>
      <c r="U8" s="21" t="s">
        <v>105</v>
      </c>
      <c r="V8" s="21">
        <v>2019</v>
      </c>
      <c r="W8" s="21" t="s">
        <v>104</v>
      </c>
      <c r="X8" s="21" t="s">
        <v>105</v>
      </c>
      <c r="Y8" s="21">
        <v>2020</v>
      </c>
      <c r="Z8" s="21" t="s">
        <v>104</v>
      </c>
      <c r="AA8" s="21" t="s">
        <v>105</v>
      </c>
    </row>
    <row r="9" spans="2:27" ht="78.75" customHeight="1" x14ac:dyDescent="0.25">
      <c r="B9" s="112" t="s">
        <v>10</v>
      </c>
      <c r="C9" s="106" t="s">
        <v>124</v>
      </c>
      <c r="D9" s="112" t="s">
        <v>56</v>
      </c>
      <c r="E9" s="115">
        <v>8264728694</v>
      </c>
      <c r="F9" s="112" t="s">
        <v>11</v>
      </c>
      <c r="G9" s="100" t="s">
        <v>117</v>
      </c>
      <c r="H9" s="13" t="s">
        <v>14</v>
      </c>
      <c r="I9" s="24" t="s">
        <v>67</v>
      </c>
      <c r="J9" s="49" t="s">
        <v>109</v>
      </c>
      <c r="K9" s="3" t="s">
        <v>68</v>
      </c>
      <c r="L9" s="25">
        <v>1</v>
      </c>
      <c r="M9" s="55">
        <v>0.05</v>
      </c>
      <c r="N9" s="47">
        <v>0.05</v>
      </c>
      <c r="O9" s="43">
        <f>+N9/M9</f>
        <v>1</v>
      </c>
      <c r="P9" s="55">
        <v>0.4</v>
      </c>
      <c r="Q9" s="25">
        <v>0.33</v>
      </c>
      <c r="R9" s="43">
        <f>+Q9/P9</f>
        <v>0.82499999999999996</v>
      </c>
      <c r="S9" s="33">
        <v>0.8</v>
      </c>
      <c r="T9" s="32"/>
      <c r="U9" s="53"/>
      <c r="V9" s="34">
        <v>0.99</v>
      </c>
      <c r="W9" s="15"/>
      <c r="X9" s="15"/>
      <c r="Y9" s="34">
        <v>1</v>
      </c>
      <c r="Z9" s="14"/>
      <c r="AA9" s="14"/>
    </row>
    <row r="10" spans="2:27" ht="42.75" customHeight="1" x14ac:dyDescent="0.25">
      <c r="B10" s="113"/>
      <c r="C10" s="107"/>
      <c r="D10" s="113"/>
      <c r="E10" s="116"/>
      <c r="F10" s="113"/>
      <c r="G10" s="101"/>
      <c r="H10" s="13" t="s">
        <v>15</v>
      </c>
      <c r="I10" s="24" t="s">
        <v>67</v>
      </c>
      <c r="J10" s="49" t="s">
        <v>109</v>
      </c>
      <c r="K10" s="3" t="s">
        <v>69</v>
      </c>
      <c r="L10" s="25">
        <v>1</v>
      </c>
      <c r="M10" s="55">
        <v>0.05</v>
      </c>
      <c r="N10" s="47">
        <v>0.05</v>
      </c>
      <c r="O10" s="43">
        <f t="shared" ref="O10:O44" si="0">+N10/M10</f>
        <v>1</v>
      </c>
      <c r="P10" s="55">
        <v>0.4</v>
      </c>
      <c r="Q10" s="26">
        <v>0.40000000000000008</v>
      </c>
      <c r="R10" s="43">
        <f t="shared" ref="R10:R49" si="1">+Q10/P10</f>
        <v>1.0000000000000002</v>
      </c>
      <c r="S10" s="33">
        <v>0.5</v>
      </c>
      <c r="T10" s="32"/>
      <c r="U10" s="53"/>
      <c r="V10" s="34">
        <v>0.8</v>
      </c>
      <c r="W10" s="15"/>
      <c r="X10" s="15"/>
      <c r="Y10" s="34">
        <v>1</v>
      </c>
      <c r="Z10" s="14"/>
      <c r="AA10" s="14"/>
    </row>
    <row r="11" spans="2:27" ht="54" customHeight="1" x14ac:dyDescent="0.25">
      <c r="B11" s="113"/>
      <c r="C11" s="107"/>
      <c r="D11" s="113"/>
      <c r="E11" s="116"/>
      <c r="F11" s="113"/>
      <c r="G11" s="101"/>
      <c r="H11" s="13" t="s">
        <v>16</v>
      </c>
      <c r="I11" s="24" t="s">
        <v>67</v>
      </c>
      <c r="J11" s="49" t="s">
        <v>110</v>
      </c>
      <c r="K11" s="3" t="s">
        <v>70</v>
      </c>
      <c r="L11" s="25">
        <v>15000</v>
      </c>
      <c r="M11" s="55">
        <v>200</v>
      </c>
      <c r="N11" s="47">
        <v>60</v>
      </c>
      <c r="O11" s="43">
        <f t="shared" si="0"/>
        <v>0.3</v>
      </c>
      <c r="P11" s="55">
        <v>3500</v>
      </c>
      <c r="Q11" s="27">
        <v>3413</v>
      </c>
      <c r="R11" s="43">
        <f t="shared" si="1"/>
        <v>0.97514285714285709</v>
      </c>
      <c r="S11" s="37">
        <v>5720</v>
      </c>
      <c r="T11" s="32"/>
      <c r="U11" s="53"/>
      <c r="V11" s="34">
        <v>5720</v>
      </c>
      <c r="W11" s="15"/>
      <c r="X11" s="15"/>
      <c r="Y11" s="34">
        <v>0</v>
      </c>
      <c r="Z11" s="14"/>
      <c r="AA11" s="14"/>
    </row>
    <row r="12" spans="2:27" ht="75.75" customHeight="1" x14ac:dyDescent="0.25">
      <c r="B12" s="113"/>
      <c r="C12" s="107"/>
      <c r="D12" s="113"/>
      <c r="E12" s="116"/>
      <c r="F12" s="113"/>
      <c r="G12" s="101"/>
      <c r="H12" s="13" t="s">
        <v>17</v>
      </c>
      <c r="I12" s="24" t="s">
        <v>67</v>
      </c>
      <c r="J12" s="49" t="s">
        <v>110</v>
      </c>
      <c r="K12" s="3" t="s">
        <v>71</v>
      </c>
      <c r="L12" s="25">
        <v>31309</v>
      </c>
      <c r="M12" s="55">
        <v>500</v>
      </c>
      <c r="N12" s="47">
        <v>1809</v>
      </c>
      <c r="O12" s="43">
        <f t="shared" si="0"/>
        <v>3.6179999999999999</v>
      </c>
      <c r="P12" s="55">
        <v>17000</v>
      </c>
      <c r="Q12" s="25">
        <v>17651</v>
      </c>
      <c r="R12" s="43">
        <f t="shared" si="1"/>
        <v>1.0382941176470588</v>
      </c>
      <c r="S12" s="37">
        <v>6250</v>
      </c>
      <c r="T12" s="32"/>
      <c r="U12" s="53"/>
      <c r="V12" s="34">
        <v>6250</v>
      </c>
      <c r="W12" s="15"/>
      <c r="X12" s="15"/>
      <c r="Y12" s="34">
        <v>0</v>
      </c>
      <c r="Z12" s="14"/>
      <c r="AA12" s="14"/>
    </row>
    <row r="13" spans="2:27" ht="45" customHeight="1" x14ac:dyDescent="0.25">
      <c r="B13" s="113"/>
      <c r="C13" s="107"/>
      <c r="D13" s="113"/>
      <c r="E13" s="116"/>
      <c r="F13" s="113"/>
      <c r="G13" s="101"/>
      <c r="H13" s="13" t="s">
        <v>18</v>
      </c>
      <c r="I13" s="24" t="s">
        <v>67</v>
      </c>
      <c r="J13" s="49" t="s">
        <v>110</v>
      </c>
      <c r="K13" s="3" t="s">
        <v>72</v>
      </c>
      <c r="L13" s="25">
        <v>23000</v>
      </c>
      <c r="M13" s="56">
        <v>0</v>
      </c>
      <c r="N13" s="47">
        <v>0</v>
      </c>
      <c r="O13" s="43" t="s">
        <v>106</v>
      </c>
      <c r="P13" s="56">
        <v>7000</v>
      </c>
      <c r="Q13" s="25">
        <v>10053</v>
      </c>
      <c r="R13" s="43">
        <f t="shared" si="1"/>
        <v>1.4361428571428572</v>
      </c>
      <c r="S13" s="37">
        <v>4947</v>
      </c>
      <c r="T13" s="32"/>
      <c r="U13" s="53"/>
      <c r="V13" s="34">
        <v>0</v>
      </c>
      <c r="W13" s="15"/>
      <c r="X13" s="15"/>
      <c r="Y13" s="34">
        <v>0</v>
      </c>
      <c r="Z13" s="14"/>
      <c r="AA13" s="14"/>
    </row>
    <row r="14" spans="2:27" ht="63.75" customHeight="1" x14ac:dyDescent="0.25">
      <c r="B14" s="113"/>
      <c r="C14" s="107"/>
      <c r="D14" s="113"/>
      <c r="E14" s="116"/>
      <c r="F14" s="113"/>
      <c r="G14" s="101"/>
      <c r="H14" s="13" t="s">
        <v>19</v>
      </c>
      <c r="I14" s="24" t="s">
        <v>67</v>
      </c>
      <c r="J14" s="49" t="s">
        <v>111</v>
      </c>
      <c r="K14" s="3" t="s">
        <v>73</v>
      </c>
      <c r="L14" s="25">
        <v>20</v>
      </c>
      <c r="M14" s="56">
        <v>0</v>
      </c>
      <c r="N14" s="47">
        <v>0</v>
      </c>
      <c r="O14" s="43" t="s">
        <v>106</v>
      </c>
      <c r="P14" s="56">
        <v>20</v>
      </c>
      <c r="Q14" s="25">
        <v>19</v>
      </c>
      <c r="R14" s="43">
        <f t="shared" si="1"/>
        <v>0.95</v>
      </c>
      <c r="S14" s="37">
        <v>20</v>
      </c>
      <c r="T14" s="32"/>
      <c r="U14" s="53"/>
      <c r="V14" s="34">
        <v>20</v>
      </c>
      <c r="W14" s="15"/>
      <c r="X14" s="15"/>
      <c r="Y14" s="34">
        <v>20</v>
      </c>
      <c r="Z14" s="14"/>
      <c r="AA14" s="14"/>
    </row>
    <row r="15" spans="2:27" ht="49.5" customHeight="1" x14ac:dyDescent="0.25">
      <c r="B15" s="113"/>
      <c r="C15" s="107"/>
      <c r="D15" s="113"/>
      <c r="E15" s="116"/>
      <c r="F15" s="113"/>
      <c r="G15" s="101"/>
      <c r="H15" s="13" t="s">
        <v>20</v>
      </c>
      <c r="I15" s="24" t="s">
        <v>67</v>
      </c>
      <c r="J15" s="49" t="s">
        <v>109</v>
      </c>
      <c r="K15" s="3" t="s">
        <v>3</v>
      </c>
      <c r="L15" s="25">
        <v>100</v>
      </c>
      <c r="M15" s="56">
        <v>0</v>
      </c>
      <c r="N15" s="47">
        <v>0</v>
      </c>
      <c r="O15" s="43" t="s">
        <v>106</v>
      </c>
      <c r="P15" s="56">
        <v>25</v>
      </c>
      <c r="Q15" s="25">
        <v>25</v>
      </c>
      <c r="R15" s="43">
        <f t="shared" si="1"/>
        <v>1</v>
      </c>
      <c r="S15" s="33">
        <v>50</v>
      </c>
      <c r="T15" s="32"/>
      <c r="U15" s="53"/>
      <c r="V15" s="34">
        <v>75</v>
      </c>
      <c r="W15" s="15"/>
      <c r="X15" s="15"/>
      <c r="Y15" s="34">
        <v>100</v>
      </c>
      <c r="Z15" s="14"/>
      <c r="AA15" s="14"/>
    </row>
    <row r="16" spans="2:27" ht="45" customHeight="1" x14ac:dyDescent="0.25">
      <c r="B16" s="113"/>
      <c r="C16" s="107"/>
      <c r="D16" s="113"/>
      <c r="E16" s="116"/>
      <c r="F16" s="113"/>
      <c r="G16" s="101"/>
      <c r="H16" s="13" t="s">
        <v>21</v>
      </c>
      <c r="I16" s="24" t="s">
        <v>67</v>
      </c>
      <c r="J16" s="49" t="s">
        <v>109</v>
      </c>
      <c r="K16" s="3" t="s">
        <v>74</v>
      </c>
      <c r="L16" s="25">
        <v>1</v>
      </c>
      <c r="M16" s="56">
        <v>0.99</v>
      </c>
      <c r="N16" s="47">
        <v>1</v>
      </c>
      <c r="O16" s="43">
        <f t="shared" si="0"/>
        <v>1.0101010101010102</v>
      </c>
      <c r="P16" s="56">
        <v>1</v>
      </c>
      <c r="Q16" s="25">
        <v>1</v>
      </c>
      <c r="R16" s="43">
        <f t="shared" si="1"/>
        <v>1</v>
      </c>
      <c r="S16" s="34">
        <v>0</v>
      </c>
      <c r="T16" s="32"/>
      <c r="U16" s="53"/>
      <c r="V16" s="34">
        <v>0</v>
      </c>
      <c r="W16" s="15"/>
      <c r="X16" s="15"/>
      <c r="Y16" s="34">
        <v>0</v>
      </c>
      <c r="Z16" s="14"/>
      <c r="AA16" s="14"/>
    </row>
    <row r="17" spans="2:27" ht="45" customHeight="1" x14ac:dyDescent="0.25">
      <c r="B17" s="113"/>
      <c r="C17" s="107"/>
      <c r="D17" s="113"/>
      <c r="E17" s="116"/>
      <c r="F17" s="113"/>
      <c r="G17" s="101"/>
      <c r="H17" s="13" t="s">
        <v>22</v>
      </c>
      <c r="I17" s="24" t="s">
        <v>67</v>
      </c>
      <c r="J17" s="49" t="s">
        <v>109</v>
      </c>
      <c r="K17" s="3" t="s">
        <v>75</v>
      </c>
      <c r="L17" s="25">
        <v>1</v>
      </c>
      <c r="M17" s="56">
        <v>0</v>
      </c>
      <c r="N17" s="47">
        <v>0</v>
      </c>
      <c r="O17" s="43" t="s">
        <v>106</v>
      </c>
      <c r="P17" s="56">
        <v>0.7</v>
      </c>
      <c r="Q17" s="26">
        <v>0.7</v>
      </c>
      <c r="R17" s="43">
        <f t="shared" si="1"/>
        <v>1</v>
      </c>
      <c r="S17" s="33">
        <v>0.99</v>
      </c>
      <c r="T17" s="32"/>
      <c r="U17" s="53"/>
      <c r="V17" s="34">
        <v>1</v>
      </c>
      <c r="W17" s="15"/>
      <c r="X17" s="15"/>
      <c r="Y17" s="34">
        <v>0</v>
      </c>
      <c r="Z17" s="14"/>
      <c r="AA17" s="14"/>
    </row>
    <row r="18" spans="2:27" ht="45" customHeight="1" x14ac:dyDescent="0.25">
      <c r="B18" s="113"/>
      <c r="C18" s="107"/>
      <c r="D18" s="113"/>
      <c r="E18" s="116"/>
      <c r="F18" s="113"/>
      <c r="G18" s="101"/>
      <c r="H18" s="13" t="s">
        <v>23</v>
      </c>
      <c r="I18" s="24" t="s">
        <v>67</v>
      </c>
      <c r="J18" s="49" t="s">
        <v>109</v>
      </c>
      <c r="K18" s="3" t="s">
        <v>76</v>
      </c>
      <c r="L18" s="25">
        <v>1</v>
      </c>
      <c r="M18" s="56">
        <v>0.05</v>
      </c>
      <c r="N18" s="47">
        <v>0.05</v>
      </c>
      <c r="O18" s="43">
        <f t="shared" si="0"/>
        <v>1</v>
      </c>
      <c r="P18" s="56">
        <v>0.42</v>
      </c>
      <c r="Q18" s="25">
        <v>0.42</v>
      </c>
      <c r="R18" s="43">
        <f t="shared" si="1"/>
        <v>1</v>
      </c>
      <c r="S18" s="33">
        <v>0.75</v>
      </c>
      <c r="T18" s="32"/>
      <c r="U18" s="53"/>
      <c r="V18" s="34">
        <v>0.95</v>
      </c>
      <c r="W18" s="15"/>
      <c r="X18" s="15"/>
      <c r="Y18" s="34">
        <v>1</v>
      </c>
      <c r="Z18" s="14"/>
      <c r="AA18" s="14"/>
    </row>
    <row r="19" spans="2:27" ht="45" customHeight="1" x14ac:dyDescent="0.25">
      <c r="B19" s="113"/>
      <c r="C19" s="107"/>
      <c r="D19" s="113"/>
      <c r="E19" s="116"/>
      <c r="F19" s="113"/>
      <c r="G19" s="101"/>
      <c r="H19" s="13" t="s">
        <v>24</v>
      </c>
      <c r="I19" s="24" t="s">
        <v>67</v>
      </c>
      <c r="J19" s="49" t="s">
        <v>110</v>
      </c>
      <c r="K19" s="3" t="s">
        <v>2</v>
      </c>
      <c r="L19" s="25">
        <v>80</v>
      </c>
      <c r="M19" s="56">
        <v>0</v>
      </c>
      <c r="N19" s="47">
        <v>0</v>
      </c>
      <c r="O19" s="43" t="s">
        <v>106</v>
      </c>
      <c r="P19" s="56">
        <v>27</v>
      </c>
      <c r="Q19" s="25">
        <v>27</v>
      </c>
      <c r="R19" s="43">
        <f t="shared" si="1"/>
        <v>1</v>
      </c>
      <c r="S19" s="37">
        <v>27</v>
      </c>
      <c r="T19" s="32"/>
      <c r="U19" s="53"/>
      <c r="V19" s="34">
        <v>26</v>
      </c>
      <c r="W19" s="15"/>
      <c r="X19" s="15"/>
      <c r="Y19" s="34">
        <v>0</v>
      </c>
      <c r="Z19" s="14"/>
      <c r="AA19" s="14"/>
    </row>
    <row r="20" spans="2:27" ht="45" customHeight="1" x14ac:dyDescent="0.25">
      <c r="B20" s="113"/>
      <c r="C20" s="107"/>
      <c r="D20" s="113"/>
      <c r="E20" s="116"/>
      <c r="F20" s="113"/>
      <c r="G20" s="101"/>
      <c r="H20" s="13" t="s">
        <v>25</v>
      </c>
      <c r="I20" s="24" t="s">
        <v>67</v>
      </c>
      <c r="J20" s="49" t="s">
        <v>111</v>
      </c>
      <c r="K20" s="3" t="s">
        <v>77</v>
      </c>
      <c r="L20" s="25">
        <v>20</v>
      </c>
      <c r="M20" s="56">
        <v>20</v>
      </c>
      <c r="N20" s="47">
        <v>14</v>
      </c>
      <c r="O20" s="43">
        <f t="shared" si="0"/>
        <v>0.7</v>
      </c>
      <c r="P20" s="56">
        <v>20</v>
      </c>
      <c r="Q20" s="25">
        <v>20</v>
      </c>
      <c r="R20" s="43">
        <f t="shared" si="1"/>
        <v>1</v>
      </c>
      <c r="S20" s="37">
        <v>20</v>
      </c>
      <c r="T20" s="32"/>
      <c r="U20" s="53"/>
      <c r="V20" s="34">
        <v>20</v>
      </c>
      <c r="W20" s="15"/>
      <c r="X20" s="15"/>
      <c r="Y20" s="34">
        <v>20</v>
      </c>
      <c r="Z20" s="14"/>
      <c r="AA20" s="14"/>
    </row>
    <row r="21" spans="2:27" ht="45" customHeight="1" x14ac:dyDescent="0.25">
      <c r="B21" s="113"/>
      <c r="C21" s="107"/>
      <c r="D21" s="113"/>
      <c r="E21" s="116"/>
      <c r="F21" s="113"/>
      <c r="G21" s="101"/>
      <c r="H21" s="13" t="s">
        <v>26</v>
      </c>
      <c r="I21" s="24" t="s">
        <v>67</v>
      </c>
      <c r="J21" s="49" t="s">
        <v>111</v>
      </c>
      <c r="K21" s="3" t="s">
        <v>1</v>
      </c>
      <c r="L21" s="25">
        <v>100</v>
      </c>
      <c r="M21" s="56">
        <v>100</v>
      </c>
      <c r="N21" s="47">
        <v>100</v>
      </c>
      <c r="O21" s="43">
        <f t="shared" si="0"/>
        <v>1</v>
      </c>
      <c r="P21" s="56">
        <v>100</v>
      </c>
      <c r="Q21" s="25">
        <v>100</v>
      </c>
      <c r="R21" s="43">
        <f t="shared" si="1"/>
        <v>1</v>
      </c>
      <c r="S21" s="37">
        <v>100</v>
      </c>
      <c r="T21" s="32"/>
      <c r="U21" s="53"/>
      <c r="V21" s="34">
        <v>100</v>
      </c>
      <c r="W21" s="15"/>
      <c r="X21" s="15"/>
      <c r="Y21" s="34">
        <v>100</v>
      </c>
      <c r="Z21" s="14"/>
      <c r="AA21" s="14"/>
    </row>
    <row r="22" spans="2:27" ht="45" customHeight="1" x14ac:dyDescent="0.25">
      <c r="B22" s="113"/>
      <c r="C22" s="107"/>
      <c r="D22" s="113"/>
      <c r="E22" s="116"/>
      <c r="F22" s="113"/>
      <c r="G22" s="101"/>
      <c r="H22" s="13" t="s">
        <v>27</v>
      </c>
      <c r="I22" s="24" t="s">
        <v>67</v>
      </c>
      <c r="J22" s="49" t="s">
        <v>109</v>
      </c>
      <c r="K22" s="3" t="s">
        <v>78</v>
      </c>
      <c r="L22" s="25">
        <v>3</v>
      </c>
      <c r="M22" s="56">
        <v>0.5</v>
      </c>
      <c r="N22" s="26">
        <v>0.3</v>
      </c>
      <c r="O22" s="43">
        <f t="shared" si="0"/>
        <v>0.6</v>
      </c>
      <c r="P22" s="56">
        <v>1</v>
      </c>
      <c r="Q22" s="25">
        <v>1</v>
      </c>
      <c r="R22" s="43">
        <f t="shared" si="1"/>
        <v>1</v>
      </c>
      <c r="S22" s="50">
        <v>2</v>
      </c>
      <c r="T22" s="32"/>
      <c r="U22" s="53"/>
      <c r="V22" s="34">
        <v>2.9</v>
      </c>
      <c r="W22" s="15"/>
      <c r="X22" s="15"/>
      <c r="Y22" s="34">
        <v>3</v>
      </c>
      <c r="Z22" s="14"/>
      <c r="AA22" s="14"/>
    </row>
    <row r="23" spans="2:27" ht="45" customHeight="1" x14ac:dyDescent="0.25">
      <c r="B23" s="113"/>
      <c r="C23" s="107"/>
      <c r="D23" s="113"/>
      <c r="E23" s="116"/>
      <c r="F23" s="113"/>
      <c r="G23" s="101"/>
      <c r="H23" s="13" t="s">
        <v>28</v>
      </c>
      <c r="I23" s="24" t="s">
        <v>67</v>
      </c>
      <c r="J23" s="49" t="s">
        <v>109</v>
      </c>
      <c r="K23" s="3" t="s">
        <v>79</v>
      </c>
      <c r="L23" s="25">
        <v>1</v>
      </c>
      <c r="M23" s="56">
        <v>0.05</v>
      </c>
      <c r="N23" s="26">
        <v>0.05</v>
      </c>
      <c r="O23" s="43">
        <f t="shared" si="0"/>
        <v>1</v>
      </c>
      <c r="P23" s="56">
        <v>0.75</v>
      </c>
      <c r="Q23" s="26">
        <v>0.70000000000000007</v>
      </c>
      <c r="R23" s="43">
        <f t="shared" si="1"/>
        <v>0.93333333333333346</v>
      </c>
      <c r="S23" s="37">
        <v>0.9</v>
      </c>
      <c r="T23" s="32"/>
      <c r="U23" s="53"/>
      <c r="V23" s="34">
        <v>1</v>
      </c>
      <c r="W23" s="15"/>
      <c r="X23" s="15"/>
      <c r="Y23" s="34">
        <v>0</v>
      </c>
      <c r="Z23" s="14"/>
      <c r="AA23" s="14"/>
    </row>
    <row r="24" spans="2:27" ht="45" customHeight="1" x14ac:dyDescent="0.25">
      <c r="B24" s="113"/>
      <c r="C24" s="107"/>
      <c r="D24" s="113"/>
      <c r="E24" s="116"/>
      <c r="F24" s="113"/>
      <c r="G24" s="101"/>
      <c r="H24" s="28" t="s">
        <v>29</v>
      </c>
      <c r="I24" s="24" t="s">
        <v>67</v>
      </c>
      <c r="J24" s="49" t="s">
        <v>110</v>
      </c>
      <c r="K24" s="3" t="s">
        <v>0</v>
      </c>
      <c r="L24" s="25">
        <v>20</v>
      </c>
      <c r="M24" s="56">
        <v>1</v>
      </c>
      <c r="N24" s="47">
        <v>1</v>
      </c>
      <c r="O24" s="43">
        <f t="shared" si="0"/>
        <v>1</v>
      </c>
      <c r="P24" s="56">
        <v>0</v>
      </c>
      <c r="Q24" s="25">
        <v>0</v>
      </c>
      <c r="R24" s="43" t="s">
        <v>106</v>
      </c>
      <c r="S24" s="37">
        <v>9</v>
      </c>
      <c r="T24" s="32"/>
      <c r="U24" s="53"/>
      <c r="V24" s="34">
        <v>8</v>
      </c>
      <c r="W24" s="15"/>
      <c r="X24" s="15"/>
      <c r="Y24" s="34">
        <v>2</v>
      </c>
      <c r="Z24" s="14"/>
      <c r="AA24" s="14"/>
    </row>
    <row r="25" spans="2:27" ht="45" customHeight="1" x14ac:dyDescent="0.25">
      <c r="B25" s="113"/>
      <c r="C25" s="107"/>
      <c r="D25" s="113"/>
      <c r="E25" s="116"/>
      <c r="F25" s="113"/>
      <c r="G25" s="101"/>
      <c r="H25" s="13" t="s">
        <v>30</v>
      </c>
      <c r="I25" s="24" t="s">
        <v>67</v>
      </c>
      <c r="J25" s="49" t="s">
        <v>110</v>
      </c>
      <c r="K25" s="3" t="s">
        <v>80</v>
      </c>
      <c r="L25" s="25">
        <v>150</v>
      </c>
      <c r="M25" s="56">
        <v>20</v>
      </c>
      <c r="N25" s="47">
        <v>21</v>
      </c>
      <c r="O25" s="43">
        <f t="shared" si="0"/>
        <v>1.05</v>
      </c>
      <c r="P25" s="56">
        <v>36</v>
      </c>
      <c r="Q25" s="25">
        <v>42</v>
      </c>
      <c r="R25" s="43">
        <f t="shared" si="1"/>
        <v>1.1666666666666667</v>
      </c>
      <c r="S25" s="37">
        <v>40</v>
      </c>
      <c r="T25" s="32"/>
      <c r="U25" s="53"/>
      <c r="V25" s="34">
        <v>40</v>
      </c>
      <c r="W25" s="15"/>
      <c r="X25" s="15"/>
      <c r="Y25" s="34">
        <v>13</v>
      </c>
      <c r="Z25" s="14"/>
      <c r="AA25" s="14"/>
    </row>
    <row r="26" spans="2:27" ht="45" customHeight="1" x14ac:dyDescent="0.25">
      <c r="B26" s="114"/>
      <c r="C26" s="108"/>
      <c r="D26" s="114"/>
      <c r="E26" s="117"/>
      <c r="F26" s="114"/>
      <c r="G26" s="102"/>
      <c r="H26" s="13" t="s">
        <v>31</v>
      </c>
      <c r="I26" s="24" t="s">
        <v>67</v>
      </c>
      <c r="J26" s="49" t="s">
        <v>110</v>
      </c>
      <c r="K26" s="3" t="s">
        <v>4</v>
      </c>
      <c r="L26" s="25">
        <v>10</v>
      </c>
      <c r="M26" s="56">
        <v>2</v>
      </c>
      <c r="N26" s="47">
        <v>2</v>
      </c>
      <c r="O26" s="43">
        <f t="shared" si="0"/>
        <v>1</v>
      </c>
      <c r="P26" s="56">
        <v>3</v>
      </c>
      <c r="Q26" s="25">
        <v>2</v>
      </c>
      <c r="R26" s="43">
        <f t="shared" si="1"/>
        <v>0.66666666666666663</v>
      </c>
      <c r="S26" s="37">
        <v>3</v>
      </c>
      <c r="T26" s="32"/>
      <c r="U26" s="53"/>
      <c r="V26" s="34">
        <v>1</v>
      </c>
      <c r="W26" s="15"/>
      <c r="X26" s="15"/>
      <c r="Y26" s="34">
        <v>1</v>
      </c>
      <c r="Z26" s="14"/>
      <c r="AA26" s="14"/>
    </row>
    <row r="27" spans="2:27" ht="63" customHeight="1" x14ac:dyDescent="0.25">
      <c r="B27" s="93" t="s">
        <v>63</v>
      </c>
      <c r="C27" s="63" t="s">
        <v>130</v>
      </c>
      <c r="D27" s="96" t="s">
        <v>54</v>
      </c>
      <c r="E27" s="97">
        <v>7278584471</v>
      </c>
      <c r="F27" s="96" t="s">
        <v>115</v>
      </c>
      <c r="G27" s="78" t="s">
        <v>117</v>
      </c>
      <c r="H27" s="5" t="s">
        <v>32</v>
      </c>
      <c r="I27" s="24" t="s">
        <v>67</v>
      </c>
      <c r="J27" s="49" t="s">
        <v>109</v>
      </c>
      <c r="K27" s="16" t="s">
        <v>101</v>
      </c>
      <c r="L27" s="26">
        <v>100</v>
      </c>
      <c r="M27" s="56">
        <v>50</v>
      </c>
      <c r="N27" s="26">
        <v>49.5</v>
      </c>
      <c r="O27" s="43">
        <v>0.95</v>
      </c>
      <c r="P27" s="56">
        <v>65</v>
      </c>
      <c r="Q27" s="26">
        <v>65</v>
      </c>
      <c r="R27" s="43">
        <f t="shared" si="1"/>
        <v>1</v>
      </c>
      <c r="S27" s="37">
        <v>80</v>
      </c>
      <c r="T27" s="32"/>
      <c r="U27" s="53"/>
      <c r="V27" s="34">
        <v>90</v>
      </c>
      <c r="W27" s="15"/>
      <c r="X27" s="15"/>
      <c r="Y27" s="34">
        <v>100</v>
      </c>
      <c r="Z27" s="14"/>
      <c r="AA27" s="14"/>
    </row>
    <row r="28" spans="2:27" ht="63" customHeight="1" x14ac:dyDescent="0.25">
      <c r="B28" s="94"/>
      <c r="C28" s="63" t="s">
        <v>128</v>
      </c>
      <c r="D28" s="96"/>
      <c r="E28" s="98"/>
      <c r="F28" s="96"/>
      <c r="G28" s="79"/>
      <c r="H28" s="6" t="s">
        <v>33</v>
      </c>
      <c r="I28" s="24" t="s">
        <v>67</v>
      </c>
      <c r="J28" s="49" t="s">
        <v>109</v>
      </c>
      <c r="K28" s="16" t="s">
        <v>102</v>
      </c>
      <c r="L28" s="26">
        <v>90</v>
      </c>
      <c r="M28" s="56">
        <v>50</v>
      </c>
      <c r="N28" s="26">
        <v>48.9</v>
      </c>
      <c r="O28" s="43">
        <v>0.81669999999999998</v>
      </c>
      <c r="P28" s="56">
        <v>60</v>
      </c>
      <c r="Q28" s="29">
        <v>59.99</v>
      </c>
      <c r="R28" s="44">
        <v>0.99909999999999999</v>
      </c>
      <c r="S28" s="37">
        <v>70</v>
      </c>
      <c r="T28" s="32"/>
      <c r="U28" s="53"/>
      <c r="V28" s="34">
        <v>80</v>
      </c>
      <c r="W28" s="15"/>
      <c r="X28" s="15"/>
      <c r="Y28" s="34">
        <v>90</v>
      </c>
      <c r="Z28" s="14"/>
      <c r="AA28" s="14"/>
    </row>
    <row r="29" spans="2:27" ht="63" customHeight="1" x14ac:dyDescent="0.25">
      <c r="B29" s="95"/>
      <c r="C29" s="63" t="s">
        <v>131</v>
      </c>
      <c r="D29" s="96"/>
      <c r="E29" s="99"/>
      <c r="F29" s="96"/>
      <c r="G29" s="80"/>
      <c r="H29" s="7" t="s">
        <v>34</v>
      </c>
      <c r="I29" s="24" t="s">
        <v>67</v>
      </c>
      <c r="J29" s="49" t="s">
        <v>110</v>
      </c>
      <c r="K29" s="16" t="s">
        <v>81</v>
      </c>
      <c r="L29" s="30">
        <v>1</v>
      </c>
      <c r="M29" s="56">
        <v>0</v>
      </c>
      <c r="N29" s="30">
        <v>0</v>
      </c>
      <c r="O29" s="43" t="s">
        <v>106</v>
      </c>
      <c r="P29" s="56">
        <v>0</v>
      </c>
      <c r="Q29" s="30">
        <v>0</v>
      </c>
      <c r="R29" s="43" t="s">
        <v>106</v>
      </c>
      <c r="S29" s="33">
        <v>0.34</v>
      </c>
      <c r="T29" s="32"/>
      <c r="U29" s="53"/>
      <c r="V29" s="34">
        <v>0.33</v>
      </c>
      <c r="W29" s="15"/>
      <c r="X29" s="15"/>
      <c r="Y29" s="34">
        <v>0.33</v>
      </c>
      <c r="Z29" s="14"/>
      <c r="AA29" s="14"/>
    </row>
    <row r="30" spans="2:27" ht="78.75" x14ac:dyDescent="0.25">
      <c r="B30" s="17" t="s">
        <v>64</v>
      </c>
      <c r="C30" s="64" t="s">
        <v>129</v>
      </c>
      <c r="D30" s="9" t="s">
        <v>57</v>
      </c>
      <c r="E30" s="18">
        <v>5616204196</v>
      </c>
      <c r="F30" s="9" t="s">
        <v>114</v>
      </c>
      <c r="G30" s="31" t="s">
        <v>117</v>
      </c>
      <c r="H30" s="10" t="s">
        <v>35</v>
      </c>
      <c r="I30" s="24" t="s">
        <v>67</v>
      </c>
      <c r="J30" s="49" t="s">
        <v>109</v>
      </c>
      <c r="K30" s="16" t="s">
        <v>82</v>
      </c>
      <c r="L30" s="32">
        <v>100</v>
      </c>
      <c r="M30" s="56">
        <v>12.5</v>
      </c>
      <c r="N30" s="48">
        <v>12.5</v>
      </c>
      <c r="O30" s="43">
        <f t="shared" si="0"/>
        <v>1</v>
      </c>
      <c r="P30" s="56">
        <v>36.5</v>
      </c>
      <c r="Q30" s="32">
        <v>36.5</v>
      </c>
      <c r="R30" s="43">
        <f t="shared" si="1"/>
        <v>1</v>
      </c>
      <c r="S30" s="51">
        <v>57.7</v>
      </c>
      <c r="T30" s="32"/>
      <c r="U30" s="53"/>
      <c r="V30" s="34">
        <v>78.849999999999994</v>
      </c>
      <c r="W30" s="15"/>
      <c r="X30" s="15"/>
      <c r="Y30" s="34">
        <v>100</v>
      </c>
      <c r="Z30" s="14"/>
      <c r="AA30" s="14"/>
    </row>
    <row r="31" spans="2:27" ht="78.75" customHeight="1" x14ac:dyDescent="0.25">
      <c r="B31" s="103" t="s">
        <v>61</v>
      </c>
      <c r="C31" s="109" t="s">
        <v>132</v>
      </c>
      <c r="D31" s="81" t="s">
        <v>58</v>
      </c>
      <c r="E31" s="84">
        <v>2206100000</v>
      </c>
      <c r="F31" s="81" t="s">
        <v>116</v>
      </c>
      <c r="G31" s="103" t="s">
        <v>119</v>
      </c>
      <c r="H31" s="11" t="s">
        <v>36</v>
      </c>
      <c r="I31" s="24" t="s">
        <v>67</v>
      </c>
      <c r="J31" s="49" t="s">
        <v>110</v>
      </c>
      <c r="K31" s="16" t="s">
        <v>83</v>
      </c>
      <c r="L31" s="25">
        <v>40</v>
      </c>
      <c r="M31" s="55">
        <v>6</v>
      </c>
      <c r="N31" s="47">
        <v>6</v>
      </c>
      <c r="O31" s="43">
        <f t="shared" si="0"/>
        <v>1</v>
      </c>
      <c r="P31" s="55">
        <v>10</v>
      </c>
      <c r="Q31" s="25">
        <v>10</v>
      </c>
      <c r="R31" s="43">
        <f t="shared" si="1"/>
        <v>1</v>
      </c>
      <c r="S31" s="52">
        <v>10</v>
      </c>
      <c r="T31" s="32"/>
      <c r="U31" s="53"/>
      <c r="V31" s="34">
        <v>10</v>
      </c>
      <c r="W31" s="15"/>
      <c r="X31" s="15"/>
      <c r="Y31" s="34">
        <v>4</v>
      </c>
      <c r="Z31" s="14"/>
      <c r="AA31" s="14"/>
    </row>
    <row r="32" spans="2:27" ht="78.75" customHeight="1" x14ac:dyDescent="0.25">
      <c r="B32" s="104"/>
      <c r="C32" s="110"/>
      <c r="D32" s="82"/>
      <c r="E32" s="85"/>
      <c r="F32" s="82"/>
      <c r="G32" s="104"/>
      <c r="H32" s="8" t="s">
        <v>38</v>
      </c>
      <c r="I32" s="24" t="s">
        <v>67</v>
      </c>
      <c r="J32" s="49" t="s">
        <v>110</v>
      </c>
      <c r="K32" s="16" t="s">
        <v>91</v>
      </c>
      <c r="L32" s="25">
        <v>2</v>
      </c>
      <c r="M32" s="55">
        <v>1</v>
      </c>
      <c r="N32" s="47">
        <v>1</v>
      </c>
      <c r="O32" s="43">
        <f t="shared" si="0"/>
        <v>1</v>
      </c>
      <c r="P32" s="55">
        <v>0.2</v>
      </c>
      <c r="Q32" s="25">
        <v>0.2</v>
      </c>
      <c r="R32" s="43">
        <f t="shared" si="1"/>
        <v>1</v>
      </c>
      <c r="S32" s="52">
        <v>0.8</v>
      </c>
      <c r="T32" s="32"/>
      <c r="U32" s="53"/>
      <c r="V32" s="34">
        <v>0</v>
      </c>
      <c r="W32" s="15"/>
      <c r="X32" s="15"/>
      <c r="Y32" s="34">
        <v>0</v>
      </c>
      <c r="Z32" s="14"/>
      <c r="AA32" s="14"/>
    </row>
    <row r="33" spans="2:27" ht="78.75" customHeight="1" x14ac:dyDescent="0.25">
      <c r="B33" s="104"/>
      <c r="C33" s="111" t="s">
        <v>126</v>
      </c>
      <c r="D33" s="82"/>
      <c r="E33" s="85"/>
      <c r="F33" s="82"/>
      <c r="G33" s="104"/>
      <c r="H33" s="8" t="s">
        <v>39</v>
      </c>
      <c r="I33" s="24" t="s">
        <v>67</v>
      </c>
      <c r="J33" s="49" t="s">
        <v>110</v>
      </c>
      <c r="K33" s="16" t="s">
        <v>84</v>
      </c>
      <c r="L33" s="25">
        <v>4</v>
      </c>
      <c r="M33" s="55">
        <v>0</v>
      </c>
      <c r="N33" s="47">
        <v>0</v>
      </c>
      <c r="O33" s="43" t="s">
        <v>106</v>
      </c>
      <c r="P33" s="55">
        <v>1</v>
      </c>
      <c r="Q33" s="25">
        <v>1</v>
      </c>
      <c r="R33" s="43">
        <f t="shared" si="1"/>
        <v>1</v>
      </c>
      <c r="S33" s="52">
        <v>1</v>
      </c>
      <c r="T33" s="32"/>
      <c r="U33" s="53"/>
      <c r="V33" s="34">
        <v>1</v>
      </c>
      <c r="W33" s="15"/>
      <c r="X33" s="15"/>
      <c r="Y33" s="34">
        <v>1</v>
      </c>
      <c r="Z33" s="14"/>
      <c r="AA33" s="14"/>
    </row>
    <row r="34" spans="2:27" ht="78.75" customHeight="1" x14ac:dyDescent="0.25">
      <c r="B34" s="104"/>
      <c r="C34" s="111"/>
      <c r="D34" s="82"/>
      <c r="E34" s="85"/>
      <c r="F34" s="82"/>
      <c r="G34" s="104"/>
      <c r="H34" s="8" t="s">
        <v>42</v>
      </c>
      <c r="I34" s="24" t="s">
        <v>67</v>
      </c>
      <c r="J34" s="49" t="s">
        <v>110</v>
      </c>
      <c r="K34" s="16" t="s">
        <v>87</v>
      </c>
      <c r="L34" s="25">
        <v>4</v>
      </c>
      <c r="M34" s="55">
        <v>0.4</v>
      </c>
      <c r="N34" s="47">
        <v>0.4</v>
      </c>
      <c r="O34" s="43">
        <f t="shared" si="0"/>
        <v>1</v>
      </c>
      <c r="P34" s="55">
        <v>1.6</v>
      </c>
      <c r="Q34" s="25">
        <v>1.6</v>
      </c>
      <c r="R34" s="43">
        <f t="shared" si="1"/>
        <v>1</v>
      </c>
      <c r="S34" s="52">
        <v>1</v>
      </c>
      <c r="T34" s="32"/>
      <c r="U34" s="53"/>
      <c r="V34" s="34">
        <v>1</v>
      </c>
      <c r="W34" s="15"/>
      <c r="X34" s="15"/>
      <c r="Y34" s="34">
        <v>0</v>
      </c>
      <c r="Z34" s="14"/>
      <c r="AA34" s="14"/>
    </row>
    <row r="35" spans="2:27" ht="78.75" customHeight="1" x14ac:dyDescent="0.25">
      <c r="B35" s="104"/>
      <c r="C35" s="111"/>
      <c r="D35" s="82"/>
      <c r="E35" s="85"/>
      <c r="F35" s="82"/>
      <c r="G35" s="104"/>
      <c r="H35" s="8" t="s">
        <v>43</v>
      </c>
      <c r="I35" s="24" t="s">
        <v>67</v>
      </c>
      <c r="J35" s="49" t="s">
        <v>109</v>
      </c>
      <c r="K35" s="16" t="s">
        <v>88</v>
      </c>
      <c r="L35" s="25">
        <v>1</v>
      </c>
      <c r="M35" s="55">
        <v>0</v>
      </c>
      <c r="N35" s="47">
        <v>0</v>
      </c>
      <c r="O35" s="43" t="s">
        <v>106</v>
      </c>
      <c r="P35" s="55">
        <v>0.6</v>
      </c>
      <c r="Q35" s="25">
        <v>0.6</v>
      </c>
      <c r="R35" s="43">
        <f t="shared" si="1"/>
        <v>1</v>
      </c>
      <c r="S35" s="52">
        <v>1</v>
      </c>
      <c r="T35" s="32"/>
      <c r="U35" s="53"/>
      <c r="V35" s="34">
        <v>0</v>
      </c>
      <c r="W35" s="15"/>
      <c r="X35" s="15"/>
      <c r="Y35" s="34">
        <v>0</v>
      </c>
      <c r="Z35" s="14"/>
      <c r="AA35" s="14"/>
    </row>
    <row r="36" spans="2:27" ht="78.75" customHeight="1" x14ac:dyDescent="0.25">
      <c r="B36" s="104"/>
      <c r="C36" s="111"/>
      <c r="D36" s="82"/>
      <c r="E36" s="85"/>
      <c r="F36" s="82"/>
      <c r="G36" s="104"/>
      <c r="H36" s="8" t="s">
        <v>44</v>
      </c>
      <c r="I36" s="24" t="s">
        <v>67</v>
      </c>
      <c r="J36" s="49" t="s">
        <v>109</v>
      </c>
      <c r="K36" s="16" t="s">
        <v>89</v>
      </c>
      <c r="L36" s="45">
        <v>1</v>
      </c>
      <c r="M36" s="55">
        <v>0.5</v>
      </c>
      <c r="N36" s="45">
        <v>0.5</v>
      </c>
      <c r="O36" s="43">
        <f t="shared" si="0"/>
        <v>1</v>
      </c>
      <c r="P36" s="55">
        <v>0.7</v>
      </c>
      <c r="Q36" s="45">
        <v>0.7</v>
      </c>
      <c r="R36" s="43">
        <f t="shared" si="1"/>
        <v>1</v>
      </c>
      <c r="S36" s="51">
        <v>0.9</v>
      </c>
      <c r="T36" s="32"/>
      <c r="U36" s="53"/>
      <c r="V36" s="34">
        <v>1</v>
      </c>
      <c r="W36" s="15"/>
      <c r="X36" s="15"/>
      <c r="Y36" s="34">
        <v>0</v>
      </c>
      <c r="Z36" s="14"/>
      <c r="AA36" s="14"/>
    </row>
    <row r="37" spans="2:27" ht="47.25" x14ac:dyDescent="0.25">
      <c r="B37" s="104"/>
      <c r="C37" s="111" t="s">
        <v>127</v>
      </c>
      <c r="D37" s="82"/>
      <c r="E37" s="85"/>
      <c r="F37" s="82"/>
      <c r="G37" s="104"/>
      <c r="H37" s="12" t="s">
        <v>45</v>
      </c>
      <c r="I37" s="24" t="s">
        <v>67</v>
      </c>
      <c r="J37" s="49" t="s">
        <v>110</v>
      </c>
      <c r="K37" s="16" t="s">
        <v>92</v>
      </c>
      <c r="L37" s="25">
        <v>4</v>
      </c>
      <c r="M37" s="55">
        <v>0.5</v>
      </c>
      <c r="N37" s="47">
        <v>0.5</v>
      </c>
      <c r="O37" s="43">
        <f t="shared" si="0"/>
        <v>1</v>
      </c>
      <c r="P37" s="55">
        <v>0.5</v>
      </c>
      <c r="Q37" s="25">
        <v>0.5</v>
      </c>
      <c r="R37" s="43">
        <f t="shared" si="1"/>
        <v>1</v>
      </c>
      <c r="S37" s="52">
        <v>1</v>
      </c>
      <c r="T37" s="32"/>
      <c r="U37" s="53"/>
      <c r="V37" s="34">
        <v>1</v>
      </c>
      <c r="W37" s="15"/>
      <c r="X37" s="15"/>
      <c r="Y37" s="34">
        <v>1</v>
      </c>
      <c r="Z37" s="14"/>
      <c r="AA37" s="14"/>
    </row>
    <row r="38" spans="2:27" ht="47.25" customHeight="1" x14ac:dyDescent="0.25">
      <c r="B38" s="105"/>
      <c r="C38" s="111"/>
      <c r="D38" s="82"/>
      <c r="E38" s="85"/>
      <c r="F38" s="82"/>
      <c r="G38" s="104"/>
      <c r="H38" s="8" t="s">
        <v>40</v>
      </c>
      <c r="I38" s="24" t="s">
        <v>67</v>
      </c>
      <c r="J38" s="49" t="s">
        <v>110</v>
      </c>
      <c r="K38" s="16" t="s">
        <v>85</v>
      </c>
      <c r="L38" s="25">
        <v>8</v>
      </c>
      <c r="M38" s="55">
        <v>0</v>
      </c>
      <c r="N38" s="47">
        <v>0</v>
      </c>
      <c r="O38" s="43" t="s">
        <v>106</v>
      </c>
      <c r="P38" s="55">
        <v>2</v>
      </c>
      <c r="Q38" s="25">
        <v>2</v>
      </c>
      <c r="R38" s="43">
        <f>+Q38/P38</f>
        <v>1</v>
      </c>
      <c r="S38" s="52">
        <v>3</v>
      </c>
      <c r="T38" s="32">
        <v>4</v>
      </c>
      <c r="U38" s="53">
        <f>+T38/S38</f>
        <v>1.3333333333333333</v>
      </c>
      <c r="V38" s="34">
        <v>3</v>
      </c>
      <c r="W38" s="15"/>
      <c r="X38" s="15"/>
      <c r="Y38" s="34">
        <v>0</v>
      </c>
      <c r="Z38" s="14"/>
      <c r="AA38" s="14"/>
    </row>
    <row r="39" spans="2:27" ht="78.75" customHeight="1" x14ac:dyDescent="0.25">
      <c r="B39" s="103" t="s">
        <v>62</v>
      </c>
      <c r="C39" s="111" t="s">
        <v>125</v>
      </c>
      <c r="D39" s="82"/>
      <c r="E39" s="85"/>
      <c r="F39" s="82"/>
      <c r="G39" s="104"/>
      <c r="H39" s="8" t="s">
        <v>37</v>
      </c>
      <c r="I39" s="24" t="s">
        <v>67</v>
      </c>
      <c r="J39" s="49" t="s">
        <v>110</v>
      </c>
      <c r="K39" s="16" t="s">
        <v>90</v>
      </c>
      <c r="L39" s="25">
        <v>20</v>
      </c>
      <c r="M39" s="55">
        <v>6</v>
      </c>
      <c r="N39" s="47">
        <v>6</v>
      </c>
      <c r="O39" s="43">
        <f t="shared" si="0"/>
        <v>1</v>
      </c>
      <c r="P39" s="55">
        <v>6</v>
      </c>
      <c r="Q39" s="25">
        <v>6</v>
      </c>
      <c r="R39" s="43">
        <f t="shared" si="1"/>
        <v>1</v>
      </c>
      <c r="S39" s="52">
        <v>4</v>
      </c>
      <c r="T39" s="32"/>
      <c r="U39" s="53"/>
      <c r="V39" s="34">
        <v>3</v>
      </c>
      <c r="W39" s="15"/>
      <c r="X39" s="15"/>
      <c r="Y39" s="34">
        <v>1</v>
      </c>
      <c r="Z39" s="14"/>
      <c r="AA39" s="14"/>
    </row>
    <row r="40" spans="2:27" ht="78.75" customHeight="1" x14ac:dyDescent="0.25">
      <c r="B40" s="105"/>
      <c r="C40" s="111"/>
      <c r="D40" s="83"/>
      <c r="E40" s="86"/>
      <c r="F40" s="83"/>
      <c r="G40" s="105"/>
      <c r="H40" s="8" t="s">
        <v>41</v>
      </c>
      <c r="I40" s="24" t="s">
        <v>67</v>
      </c>
      <c r="J40" s="49" t="s">
        <v>111</v>
      </c>
      <c r="K40" s="16" t="s">
        <v>86</v>
      </c>
      <c r="L40" s="46">
        <v>1</v>
      </c>
      <c r="M40" s="57">
        <v>100</v>
      </c>
      <c r="N40" s="47">
        <v>100</v>
      </c>
      <c r="O40" s="43">
        <f t="shared" si="0"/>
        <v>1</v>
      </c>
      <c r="P40" s="55">
        <v>100</v>
      </c>
      <c r="Q40" s="25">
        <v>100</v>
      </c>
      <c r="R40" s="43">
        <f t="shared" si="1"/>
        <v>1</v>
      </c>
      <c r="S40" s="41">
        <v>1</v>
      </c>
      <c r="T40" s="54">
        <v>1</v>
      </c>
      <c r="U40" s="53">
        <f>+T40/S40</f>
        <v>1</v>
      </c>
      <c r="V40" s="41">
        <v>1</v>
      </c>
      <c r="W40" s="15"/>
      <c r="X40" s="15"/>
      <c r="Y40" s="41">
        <v>1</v>
      </c>
      <c r="Z40" s="14"/>
      <c r="AA40" s="14"/>
    </row>
    <row r="41" spans="2:27" ht="51.75" customHeight="1" x14ac:dyDescent="0.25">
      <c r="B41" s="69" t="s">
        <v>9</v>
      </c>
      <c r="C41" s="87" t="s">
        <v>121</v>
      </c>
      <c r="D41" s="72" t="s">
        <v>59</v>
      </c>
      <c r="E41" s="75">
        <v>15288900000</v>
      </c>
      <c r="F41" s="72" t="s">
        <v>113</v>
      </c>
      <c r="G41" s="90" t="s">
        <v>118</v>
      </c>
      <c r="H41" s="19" t="s">
        <v>46</v>
      </c>
      <c r="I41" s="24" t="s">
        <v>67</v>
      </c>
      <c r="J41" s="49" t="s">
        <v>110</v>
      </c>
      <c r="K41" s="16" t="s">
        <v>93</v>
      </c>
      <c r="L41" s="25">
        <v>5</v>
      </c>
      <c r="M41" s="56">
        <v>0</v>
      </c>
      <c r="N41" s="47">
        <v>0</v>
      </c>
      <c r="O41" s="43" t="s">
        <v>106</v>
      </c>
      <c r="P41" s="56">
        <v>2</v>
      </c>
      <c r="Q41" s="25">
        <v>2</v>
      </c>
      <c r="R41" s="43">
        <f t="shared" si="1"/>
        <v>1</v>
      </c>
      <c r="S41" s="37">
        <v>3</v>
      </c>
      <c r="T41" s="32">
        <v>0</v>
      </c>
      <c r="U41" s="53">
        <f t="shared" ref="U41:U49" si="2">+T41/S41</f>
        <v>0</v>
      </c>
      <c r="V41" s="34">
        <v>0</v>
      </c>
      <c r="W41" s="15"/>
      <c r="X41" s="15"/>
      <c r="Y41" s="34">
        <v>0</v>
      </c>
      <c r="Z41" s="14"/>
      <c r="AA41" s="14"/>
    </row>
    <row r="42" spans="2:27" ht="53.25" customHeight="1" x14ac:dyDescent="0.25">
      <c r="B42" s="70"/>
      <c r="C42" s="88"/>
      <c r="D42" s="73"/>
      <c r="E42" s="76"/>
      <c r="F42" s="73"/>
      <c r="G42" s="91"/>
      <c r="H42" s="19" t="s">
        <v>47</v>
      </c>
      <c r="I42" s="24" t="s">
        <v>67</v>
      </c>
      <c r="J42" s="49" t="s">
        <v>110</v>
      </c>
      <c r="K42" s="16" t="s">
        <v>94</v>
      </c>
      <c r="L42" s="25">
        <v>5</v>
      </c>
      <c r="M42" s="56">
        <v>0</v>
      </c>
      <c r="N42" s="47">
        <v>0</v>
      </c>
      <c r="O42" s="43" t="s">
        <v>106</v>
      </c>
      <c r="P42" s="56">
        <v>0</v>
      </c>
      <c r="Q42" s="25">
        <v>0</v>
      </c>
      <c r="R42" s="43" t="s">
        <v>106</v>
      </c>
      <c r="S42" s="37">
        <v>2</v>
      </c>
      <c r="T42" s="32">
        <v>0</v>
      </c>
      <c r="U42" s="53">
        <f t="shared" si="2"/>
        <v>0</v>
      </c>
      <c r="V42" s="34">
        <v>2</v>
      </c>
      <c r="W42" s="15"/>
      <c r="X42" s="15"/>
      <c r="Y42" s="34">
        <v>1</v>
      </c>
      <c r="Z42" s="14"/>
      <c r="AA42" s="14"/>
    </row>
    <row r="43" spans="2:27" ht="54.75" customHeight="1" x14ac:dyDescent="0.25">
      <c r="B43" s="70"/>
      <c r="C43" s="88"/>
      <c r="D43" s="73"/>
      <c r="E43" s="76"/>
      <c r="F43" s="73"/>
      <c r="G43" s="91"/>
      <c r="H43" s="19" t="s">
        <v>49</v>
      </c>
      <c r="I43" s="24" t="s">
        <v>67</v>
      </c>
      <c r="J43" s="49" t="s">
        <v>109</v>
      </c>
      <c r="K43" s="16" t="s">
        <v>96</v>
      </c>
      <c r="L43" s="25">
        <v>100</v>
      </c>
      <c r="M43" s="56">
        <v>10</v>
      </c>
      <c r="N43" s="47">
        <v>10</v>
      </c>
      <c r="O43" s="43">
        <f t="shared" si="0"/>
        <v>1</v>
      </c>
      <c r="P43" s="56">
        <v>25</v>
      </c>
      <c r="Q43" s="25">
        <v>25</v>
      </c>
      <c r="R43" s="43">
        <f t="shared" si="1"/>
        <v>1</v>
      </c>
      <c r="S43" s="37">
        <v>50</v>
      </c>
      <c r="T43" s="32">
        <v>44.5</v>
      </c>
      <c r="U43" s="53">
        <f t="shared" si="2"/>
        <v>0.89</v>
      </c>
      <c r="V43" s="34">
        <v>75</v>
      </c>
      <c r="W43" s="15"/>
      <c r="X43" s="15"/>
      <c r="Y43" s="34">
        <v>100</v>
      </c>
      <c r="Z43" s="14"/>
      <c r="AA43" s="14"/>
    </row>
    <row r="44" spans="2:27" ht="48.75" customHeight="1" x14ac:dyDescent="0.25">
      <c r="B44" s="70"/>
      <c r="C44" s="89"/>
      <c r="D44" s="73"/>
      <c r="E44" s="76"/>
      <c r="F44" s="73"/>
      <c r="G44" s="91"/>
      <c r="H44" s="19" t="s">
        <v>50</v>
      </c>
      <c r="I44" s="24" t="s">
        <v>67</v>
      </c>
      <c r="J44" s="49" t="s">
        <v>109</v>
      </c>
      <c r="K44" s="16" t="s">
        <v>97</v>
      </c>
      <c r="L44" s="25">
        <v>100</v>
      </c>
      <c r="M44" s="56">
        <v>10</v>
      </c>
      <c r="N44" s="47">
        <v>10</v>
      </c>
      <c r="O44" s="43">
        <f t="shared" si="0"/>
        <v>1</v>
      </c>
      <c r="P44" s="56">
        <v>25</v>
      </c>
      <c r="Q44" s="25">
        <v>25</v>
      </c>
      <c r="R44" s="43">
        <f t="shared" si="1"/>
        <v>1</v>
      </c>
      <c r="S44" s="37">
        <v>50</v>
      </c>
      <c r="T44" s="32">
        <v>26.1</v>
      </c>
      <c r="U44" s="53">
        <f t="shared" si="2"/>
        <v>0.52200000000000002</v>
      </c>
      <c r="V44" s="34">
        <v>75</v>
      </c>
      <c r="W44" s="15"/>
      <c r="X44" s="15"/>
      <c r="Y44" s="34">
        <v>100</v>
      </c>
      <c r="Z44" s="14"/>
      <c r="AA44" s="14"/>
    </row>
    <row r="45" spans="2:27" ht="63" customHeight="1" x14ac:dyDescent="0.25">
      <c r="B45" s="70"/>
      <c r="C45" s="65" t="s">
        <v>122</v>
      </c>
      <c r="D45" s="73"/>
      <c r="E45" s="76"/>
      <c r="F45" s="73"/>
      <c r="G45" s="91"/>
      <c r="H45" s="19" t="s">
        <v>48</v>
      </c>
      <c r="I45" s="24" t="s">
        <v>67</v>
      </c>
      <c r="J45" s="49" t="s">
        <v>109</v>
      </c>
      <c r="K45" s="16" t="s">
        <v>95</v>
      </c>
      <c r="L45" s="25">
        <v>100</v>
      </c>
      <c r="M45" s="56">
        <v>10</v>
      </c>
      <c r="N45" s="47">
        <v>10</v>
      </c>
      <c r="O45" s="43">
        <f>+N45/M45</f>
        <v>1</v>
      </c>
      <c r="P45" s="56">
        <v>25</v>
      </c>
      <c r="Q45" s="25">
        <v>25</v>
      </c>
      <c r="R45" s="43">
        <f>+Q45/P45</f>
        <v>1</v>
      </c>
      <c r="S45" s="37">
        <v>50</v>
      </c>
      <c r="T45" s="32">
        <v>31.099999999999998</v>
      </c>
      <c r="U45" s="53">
        <f>+T45/S45</f>
        <v>0.622</v>
      </c>
      <c r="V45" s="34">
        <v>75</v>
      </c>
      <c r="W45" s="15"/>
      <c r="X45" s="15"/>
      <c r="Y45" s="34">
        <v>100</v>
      </c>
      <c r="Z45" s="14"/>
      <c r="AA45" s="14"/>
    </row>
    <row r="46" spans="2:27" ht="82.5" customHeight="1" x14ac:dyDescent="0.25">
      <c r="B46" s="70"/>
      <c r="C46" s="87" t="s">
        <v>123</v>
      </c>
      <c r="D46" s="73"/>
      <c r="E46" s="76"/>
      <c r="F46" s="73"/>
      <c r="G46" s="91"/>
      <c r="H46" s="20" t="s">
        <v>51</v>
      </c>
      <c r="I46" s="24" t="s">
        <v>67</v>
      </c>
      <c r="J46" s="49" t="s">
        <v>112</v>
      </c>
      <c r="K46" s="16" t="s">
        <v>98</v>
      </c>
      <c r="L46" s="25">
        <v>21513</v>
      </c>
      <c r="M46" s="56">
        <v>55247</v>
      </c>
      <c r="N46" s="47">
        <v>55366</v>
      </c>
      <c r="O46" s="44">
        <v>0.93989999999999996</v>
      </c>
      <c r="P46" s="56">
        <v>48439</v>
      </c>
      <c r="Q46" s="25">
        <v>48439</v>
      </c>
      <c r="R46" s="43">
        <f t="shared" si="1"/>
        <v>1</v>
      </c>
      <c r="S46" s="37">
        <v>34520</v>
      </c>
      <c r="T46" s="32">
        <v>3151</v>
      </c>
      <c r="U46" s="53">
        <f t="shared" si="2"/>
        <v>9.1280417149478557E-2</v>
      </c>
      <c r="V46" s="34">
        <v>24520</v>
      </c>
      <c r="W46" s="15"/>
      <c r="X46" s="15"/>
      <c r="Y46" s="34">
        <v>21513</v>
      </c>
      <c r="Z46" s="14"/>
      <c r="AA46" s="14"/>
    </row>
    <row r="47" spans="2:27" ht="63" customHeight="1" x14ac:dyDescent="0.25">
      <c r="B47" s="70"/>
      <c r="C47" s="88"/>
      <c r="D47" s="73"/>
      <c r="E47" s="76"/>
      <c r="F47" s="73"/>
      <c r="G47" s="91"/>
      <c r="H47" s="20" t="s">
        <v>52</v>
      </c>
      <c r="I47" s="24" t="s">
        <v>67</v>
      </c>
      <c r="J47" s="49" t="s">
        <v>109</v>
      </c>
      <c r="K47" s="16" t="s">
        <v>99</v>
      </c>
      <c r="L47" s="25">
        <v>100</v>
      </c>
      <c r="M47" s="56">
        <v>0</v>
      </c>
      <c r="N47" s="47">
        <v>0</v>
      </c>
      <c r="O47" s="43" t="s">
        <v>106</v>
      </c>
      <c r="P47" s="56">
        <v>10</v>
      </c>
      <c r="Q47" s="25">
        <v>10</v>
      </c>
      <c r="R47" s="43">
        <f t="shared" si="1"/>
        <v>1</v>
      </c>
      <c r="S47" s="37">
        <v>50</v>
      </c>
      <c r="T47" s="32">
        <v>40</v>
      </c>
      <c r="U47" s="53">
        <f t="shared" si="2"/>
        <v>0.8</v>
      </c>
      <c r="V47" s="34">
        <v>75</v>
      </c>
      <c r="W47" s="15"/>
      <c r="X47" s="15"/>
      <c r="Y47" s="34">
        <v>100</v>
      </c>
      <c r="Z47" s="14"/>
      <c r="AA47" s="14"/>
    </row>
    <row r="48" spans="2:27" ht="63" customHeight="1" x14ac:dyDescent="0.25">
      <c r="B48" s="70"/>
      <c r="C48" s="88"/>
      <c r="D48" s="73"/>
      <c r="E48" s="76"/>
      <c r="F48" s="73"/>
      <c r="G48" s="91"/>
      <c r="H48" s="19" t="s">
        <v>53</v>
      </c>
      <c r="I48" s="24" t="s">
        <v>67</v>
      </c>
      <c r="J48" s="49" t="s">
        <v>112</v>
      </c>
      <c r="K48" s="16" t="s">
        <v>100</v>
      </c>
      <c r="L48" s="25">
        <v>76</v>
      </c>
      <c r="M48" s="56">
        <v>95</v>
      </c>
      <c r="N48" s="47">
        <v>95</v>
      </c>
      <c r="O48" s="43">
        <v>0</v>
      </c>
      <c r="P48" s="56">
        <v>94</v>
      </c>
      <c r="Q48" s="25">
        <v>94</v>
      </c>
      <c r="R48" s="43">
        <f t="shared" si="1"/>
        <v>1</v>
      </c>
      <c r="S48" s="37">
        <v>85</v>
      </c>
      <c r="T48" s="32">
        <v>1.1899999999999977</v>
      </c>
      <c r="U48" s="53">
        <f t="shared" si="2"/>
        <v>1.3999999999999973E-2</v>
      </c>
      <c r="V48" s="34">
        <v>80</v>
      </c>
      <c r="W48" s="15"/>
      <c r="X48" s="15"/>
      <c r="Y48" s="34">
        <v>76</v>
      </c>
      <c r="Z48" s="14"/>
      <c r="AA48" s="14"/>
    </row>
    <row r="49" spans="2:27" ht="78.75" x14ac:dyDescent="0.25">
      <c r="B49" s="71"/>
      <c r="C49" s="89"/>
      <c r="D49" s="74"/>
      <c r="E49" s="77"/>
      <c r="F49" s="74"/>
      <c r="G49" s="92"/>
      <c r="H49" s="19" t="s">
        <v>55</v>
      </c>
      <c r="I49" s="2" t="s">
        <v>67</v>
      </c>
      <c r="J49" s="30" t="s">
        <v>111</v>
      </c>
      <c r="K49" s="16" t="s">
        <v>107</v>
      </c>
      <c r="L49" s="25">
        <v>20</v>
      </c>
      <c r="M49" s="56">
        <v>0</v>
      </c>
      <c r="N49" s="47">
        <v>0</v>
      </c>
      <c r="O49" s="43" t="s">
        <v>106</v>
      </c>
      <c r="P49" s="56">
        <v>20</v>
      </c>
      <c r="Q49" s="25">
        <v>8.1</v>
      </c>
      <c r="R49" s="44">
        <f t="shared" si="1"/>
        <v>0.40499999999999997</v>
      </c>
      <c r="S49" s="37">
        <v>20</v>
      </c>
      <c r="T49" s="32">
        <v>0</v>
      </c>
      <c r="U49" s="53">
        <f t="shared" si="2"/>
        <v>0</v>
      </c>
      <c r="V49" s="34">
        <v>20</v>
      </c>
      <c r="W49" s="15"/>
      <c r="X49" s="15"/>
      <c r="Y49" s="34">
        <v>20</v>
      </c>
      <c r="Z49" s="14"/>
      <c r="AA49" s="14"/>
    </row>
    <row r="50" spans="2:27" s="60" customFormat="1" ht="93.75" customHeight="1" x14ac:dyDescent="0.25">
      <c r="B50" s="15" t="s">
        <v>60</v>
      </c>
      <c r="C50" s="66"/>
      <c r="D50" s="15" t="s">
        <v>106</v>
      </c>
      <c r="E50" s="15" t="s">
        <v>106</v>
      </c>
      <c r="F50" s="15" t="s">
        <v>106</v>
      </c>
      <c r="G50" s="15" t="s">
        <v>106</v>
      </c>
      <c r="H50" s="15" t="s">
        <v>106</v>
      </c>
      <c r="I50" s="15" t="s">
        <v>106</v>
      </c>
      <c r="J50" s="15" t="s">
        <v>106</v>
      </c>
      <c r="K50" s="15" t="s">
        <v>106</v>
      </c>
      <c r="L50" s="15" t="s">
        <v>106</v>
      </c>
      <c r="M50" s="15" t="s">
        <v>106</v>
      </c>
      <c r="N50" s="15" t="s">
        <v>106</v>
      </c>
      <c r="O50" s="15" t="s">
        <v>106</v>
      </c>
      <c r="P50" s="15" t="s">
        <v>106</v>
      </c>
      <c r="Q50" s="15" t="s">
        <v>106</v>
      </c>
      <c r="R50" s="15" t="s">
        <v>106</v>
      </c>
      <c r="S50" s="15" t="s">
        <v>106</v>
      </c>
      <c r="T50" s="15" t="s">
        <v>106</v>
      </c>
      <c r="U50" s="15" t="s">
        <v>106</v>
      </c>
      <c r="V50" s="15" t="s">
        <v>106</v>
      </c>
      <c r="W50" s="15" t="s">
        <v>106</v>
      </c>
      <c r="X50" s="15" t="s">
        <v>106</v>
      </c>
      <c r="Y50" s="15" t="s">
        <v>106</v>
      </c>
      <c r="Z50" s="15" t="s">
        <v>106</v>
      </c>
      <c r="AA50" s="15" t="s">
        <v>106</v>
      </c>
    </row>
  </sheetData>
  <mergeCells count="28">
    <mergeCell ref="G9:G26"/>
    <mergeCell ref="G31:G40"/>
    <mergeCell ref="C9:C26"/>
    <mergeCell ref="B31:B38"/>
    <mergeCell ref="C31:C32"/>
    <mergeCell ref="C33:C36"/>
    <mergeCell ref="C37:C38"/>
    <mergeCell ref="B39:B40"/>
    <mergeCell ref="C39:C40"/>
    <mergeCell ref="B9:B26"/>
    <mergeCell ref="D9:D26"/>
    <mergeCell ref="E9:E26"/>
    <mergeCell ref="F9:F26"/>
    <mergeCell ref="B41:B49"/>
    <mergeCell ref="D41:D49"/>
    <mergeCell ref="E41:E49"/>
    <mergeCell ref="F41:F49"/>
    <mergeCell ref="G27:G29"/>
    <mergeCell ref="D31:D40"/>
    <mergeCell ref="E31:E40"/>
    <mergeCell ref="F31:F40"/>
    <mergeCell ref="C41:C44"/>
    <mergeCell ref="C46:C49"/>
    <mergeCell ref="G41:G49"/>
    <mergeCell ref="B27:B29"/>
    <mergeCell ref="D27:D29"/>
    <mergeCell ref="E27:E29"/>
    <mergeCell ref="F27:F29"/>
  </mergeCells>
  <pageMargins left="0.31496062992125984" right="0.31496062992125984" top="0.35433070866141736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BB9E-BBA6-4E01-932F-B94EE84DE94E}">
  <dimension ref="B1:AA50"/>
  <sheetViews>
    <sheetView showGridLines="0" zoomScale="55" zoomScaleNormal="55" workbookViewId="0">
      <selection activeCell="C3" sqref="C3"/>
    </sheetView>
  </sheetViews>
  <sheetFormatPr baseColWidth="10" defaultRowHeight="15.75" x14ac:dyDescent="0.25"/>
  <cols>
    <col min="1" max="1" width="3.85546875" style="1" customWidth="1"/>
    <col min="2" max="3" width="33.140625" style="1" customWidth="1"/>
    <col min="4" max="4" width="33.85546875" style="1" customWidth="1"/>
    <col min="5" max="5" width="21.7109375" style="1" customWidth="1"/>
    <col min="6" max="6" width="32.85546875" style="1" customWidth="1"/>
    <col min="7" max="7" width="26.85546875" style="1" customWidth="1"/>
    <col min="8" max="8" width="58.140625" style="1" customWidth="1"/>
    <col min="9" max="9" width="21.85546875" style="1" customWidth="1"/>
    <col min="10" max="10" width="20.85546875" style="1" customWidth="1"/>
    <col min="11" max="11" width="54.140625" style="23" customWidth="1"/>
    <col min="12" max="12" width="26.42578125" style="23" customWidth="1"/>
    <col min="13" max="13" width="9" style="1" customWidth="1"/>
    <col min="14" max="14" width="14.7109375" style="1" customWidth="1"/>
    <col min="15" max="15" width="14.85546875" style="1" customWidth="1"/>
    <col min="16" max="16" width="8.140625" style="1" bestFit="1" customWidth="1"/>
    <col min="17" max="25" width="15.7109375" style="1" customWidth="1"/>
    <col min="26" max="27" width="15.5703125" style="1" customWidth="1"/>
    <col min="28" max="16384" width="11.42578125" style="1"/>
  </cols>
  <sheetData>
    <row r="1" spans="2:27" ht="26.1" customHeight="1" x14ac:dyDescent="0.45">
      <c r="B1" s="68" t="s">
        <v>133</v>
      </c>
      <c r="C1" s="67"/>
    </row>
    <row r="2" spans="2:27" ht="26.1" customHeight="1" x14ac:dyDescent="0.45">
      <c r="B2" s="68" t="s">
        <v>134</v>
      </c>
      <c r="C2" s="67"/>
    </row>
    <row r="3" spans="2:27" ht="26.1" customHeight="1" x14ac:dyDescent="0.45">
      <c r="B3" s="68" t="s">
        <v>135</v>
      </c>
      <c r="C3" s="67"/>
    </row>
    <row r="4" spans="2:27" ht="26.1" customHeight="1" x14ac:dyDescent="0.45">
      <c r="B4" s="68" t="s">
        <v>136</v>
      </c>
      <c r="C4" s="67"/>
    </row>
    <row r="5" spans="2:27" ht="26.1" customHeight="1" x14ac:dyDescent="0.45">
      <c r="B5" s="68" t="s">
        <v>137</v>
      </c>
      <c r="C5" s="67"/>
    </row>
    <row r="6" spans="2:27" ht="26.1" customHeight="1" x14ac:dyDescent="0.45">
      <c r="B6" s="68"/>
      <c r="C6" s="67"/>
    </row>
    <row r="7" spans="2:27" ht="26.1" customHeight="1" x14ac:dyDescent="0.25"/>
    <row r="8" spans="2:27" s="4" customFormat="1" ht="56.25" customHeight="1" x14ac:dyDescent="0.25">
      <c r="B8" s="21" t="s">
        <v>5</v>
      </c>
      <c r="C8" s="21" t="s">
        <v>120</v>
      </c>
      <c r="D8" s="22" t="s">
        <v>6</v>
      </c>
      <c r="E8" s="21" t="s">
        <v>13</v>
      </c>
      <c r="F8" s="21" t="s">
        <v>7</v>
      </c>
      <c r="G8" s="21" t="s">
        <v>8</v>
      </c>
      <c r="H8" s="21" t="s">
        <v>65</v>
      </c>
      <c r="I8" s="21" t="s">
        <v>66</v>
      </c>
      <c r="J8" s="21" t="s">
        <v>108</v>
      </c>
      <c r="K8" s="22" t="s">
        <v>12</v>
      </c>
      <c r="L8" s="22" t="s">
        <v>103</v>
      </c>
      <c r="M8" s="21">
        <v>2016</v>
      </c>
      <c r="N8" s="21" t="s">
        <v>104</v>
      </c>
      <c r="O8" s="21" t="s">
        <v>105</v>
      </c>
      <c r="P8" s="21">
        <v>2017</v>
      </c>
      <c r="Q8" s="21" t="s">
        <v>104</v>
      </c>
      <c r="R8" s="21" t="s">
        <v>105</v>
      </c>
      <c r="S8" s="21">
        <v>2018</v>
      </c>
      <c r="T8" s="21" t="s">
        <v>104</v>
      </c>
      <c r="U8" s="21" t="s">
        <v>105</v>
      </c>
      <c r="V8" s="21">
        <v>2019</v>
      </c>
      <c r="W8" s="21" t="s">
        <v>104</v>
      </c>
      <c r="X8" s="21" t="s">
        <v>105</v>
      </c>
      <c r="Y8" s="21">
        <v>2020</v>
      </c>
      <c r="Z8" s="21" t="s">
        <v>104</v>
      </c>
      <c r="AA8" s="21" t="s">
        <v>105</v>
      </c>
    </row>
    <row r="9" spans="2:27" ht="78.75" customHeight="1" x14ac:dyDescent="0.25">
      <c r="B9" s="112" t="s">
        <v>10</v>
      </c>
      <c r="C9" s="112" t="s">
        <v>124</v>
      </c>
      <c r="D9" s="112" t="s">
        <v>56</v>
      </c>
      <c r="E9" s="115">
        <f>10800000000-1900000000</f>
        <v>8900000000</v>
      </c>
      <c r="F9" s="112" t="s">
        <v>11</v>
      </c>
      <c r="G9" s="100" t="s">
        <v>117</v>
      </c>
      <c r="H9" s="13" t="s">
        <v>14</v>
      </c>
      <c r="I9" s="24" t="s">
        <v>67</v>
      </c>
      <c r="J9" s="49" t="s">
        <v>109</v>
      </c>
      <c r="K9" s="3" t="s">
        <v>68</v>
      </c>
      <c r="L9" s="25">
        <v>1</v>
      </c>
      <c r="M9" s="55">
        <v>0.05</v>
      </c>
      <c r="N9" s="47">
        <v>0.05</v>
      </c>
      <c r="O9" s="43">
        <f>+N9/M9</f>
        <v>1</v>
      </c>
      <c r="P9" s="55">
        <v>0.4</v>
      </c>
      <c r="Q9" s="25">
        <v>0.33</v>
      </c>
      <c r="R9" s="43">
        <f>+Q9/P9</f>
        <v>0.82499999999999996</v>
      </c>
      <c r="S9" s="33">
        <v>0.65</v>
      </c>
      <c r="T9" s="32">
        <v>0.56000000000000005</v>
      </c>
      <c r="U9" s="53">
        <v>0.82499999999999996</v>
      </c>
      <c r="V9" s="34">
        <v>0.85</v>
      </c>
      <c r="W9" s="32"/>
      <c r="X9" s="32"/>
      <c r="Y9" s="34">
        <v>1</v>
      </c>
      <c r="Z9" s="14"/>
      <c r="AA9" s="14"/>
    </row>
    <row r="10" spans="2:27" ht="42.75" customHeight="1" x14ac:dyDescent="0.25">
      <c r="B10" s="113"/>
      <c r="C10" s="113"/>
      <c r="D10" s="113"/>
      <c r="E10" s="116"/>
      <c r="F10" s="113"/>
      <c r="G10" s="101"/>
      <c r="H10" s="13" t="s">
        <v>15</v>
      </c>
      <c r="I10" s="24" t="s">
        <v>67</v>
      </c>
      <c r="J10" s="49" t="s">
        <v>109</v>
      </c>
      <c r="K10" s="3" t="s">
        <v>69</v>
      </c>
      <c r="L10" s="25">
        <v>1</v>
      </c>
      <c r="M10" s="55">
        <v>0.05</v>
      </c>
      <c r="N10" s="47">
        <v>0.05</v>
      </c>
      <c r="O10" s="43">
        <f t="shared" ref="O10:O44" si="0">+N10/M10</f>
        <v>1</v>
      </c>
      <c r="P10" s="55">
        <v>0.4</v>
      </c>
      <c r="Q10" s="26">
        <v>0.40000000000000008</v>
      </c>
      <c r="R10" s="43">
        <f t="shared" ref="R10:R49" si="1">+Q10/P10</f>
        <v>1.0000000000000002</v>
      </c>
      <c r="S10" s="33">
        <v>0.7</v>
      </c>
      <c r="T10" s="32">
        <v>0.49</v>
      </c>
      <c r="U10" s="53">
        <f t="shared" ref="U10:U15" si="2">+T10/S10</f>
        <v>0.70000000000000007</v>
      </c>
      <c r="V10" s="34">
        <v>0.9</v>
      </c>
      <c r="W10" s="32"/>
      <c r="X10" s="32"/>
      <c r="Y10" s="34">
        <v>1</v>
      </c>
      <c r="Z10" s="14"/>
      <c r="AA10" s="14"/>
    </row>
    <row r="11" spans="2:27" ht="54" customHeight="1" x14ac:dyDescent="0.25">
      <c r="B11" s="113"/>
      <c r="C11" s="113"/>
      <c r="D11" s="113"/>
      <c r="E11" s="116"/>
      <c r="F11" s="113"/>
      <c r="G11" s="101"/>
      <c r="H11" s="13" t="s">
        <v>16</v>
      </c>
      <c r="I11" s="24" t="s">
        <v>67</v>
      </c>
      <c r="J11" s="49" t="s">
        <v>110</v>
      </c>
      <c r="K11" s="3" t="s">
        <v>70</v>
      </c>
      <c r="L11" s="25">
        <v>15000</v>
      </c>
      <c r="M11" s="55">
        <v>200</v>
      </c>
      <c r="N11" s="47">
        <v>60</v>
      </c>
      <c r="O11" s="43">
        <f t="shared" si="0"/>
        <v>0.3</v>
      </c>
      <c r="P11" s="55">
        <v>3500</v>
      </c>
      <c r="Q11" s="27">
        <v>3413</v>
      </c>
      <c r="R11" s="43">
        <f t="shared" si="1"/>
        <v>0.97514285714285709</v>
      </c>
      <c r="S11" s="35">
        <v>7000</v>
      </c>
      <c r="T11" s="32">
        <v>1877</v>
      </c>
      <c r="U11" s="53">
        <f t="shared" si="2"/>
        <v>0.26814285714285713</v>
      </c>
      <c r="V11" s="34">
        <v>3700</v>
      </c>
      <c r="W11" s="32"/>
      <c r="X11" s="32"/>
      <c r="Y11" s="34">
        <v>827</v>
      </c>
      <c r="Z11" s="14"/>
      <c r="AA11" s="14"/>
    </row>
    <row r="12" spans="2:27" ht="75.75" customHeight="1" x14ac:dyDescent="0.25">
      <c r="B12" s="113"/>
      <c r="C12" s="113"/>
      <c r="D12" s="113"/>
      <c r="E12" s="116"/>
      <c r="F12" s="113"/>
      <c r="G12" s="101"/>
      <c r="H12" s="13" t="s">
        <v>17</v>
      </c>
      <c r="I12" s="24" t="s">
        <v>67</v>
      </c>
      <c r="J12" s="49" t="s">
        <v>110</v>
      </c>
      <c r="K12" s="3" t="s">
        <v>71</v>
      </c>
      <c r="L12" s="25">
        <v>31309</v>
      </c>
      <c r="M12" s="55">
        <v>500</v>
      </c>
      <c r="N12" s="47">
        <v>1809</v>
      </c>
      <c r="O12" s="43">
        <f t="shared" si="0"/>
        <v>3.6179999999999999</v>
      </c>
      <c r="P12" s="55">
        <v>17000</v>
      </c>
      <c r="Q12" s="25">
        <v>17651</v>
      </c>
      <c r="R12" s="43">
        <f t="shared" si="1"/>
        <v>1.0382941176470588</v>
      </c>
      <c r="S12" s="35">
        <v>7085</v>
      </c>
      <c r="T12" s="32">
        <v>8822</v>
      </c>
      <c r="U12" s="53">
        <f t="shared" si="2"/>
        <v>1.2451658433309809</v>
      </c>
      <c r="V12" s="34">
        <v>4764</v>
      </c>
      <c r="W12" s="32"/>
      <c r="X12" s="32"/>
      <c r="Y12" s="34">
        <v>0</v>
      </c>
      <c r="Z12" s="14"/>
      <c r="AA12" s="14"/>
    </row>
    <row r="13" spans="2:27" ht="45" customHeight="1" x14ac:dyDescent="0.25">
      <c r="B13" s="113"/>
      <c r="C13" s="113"/>
      <c r="D13" s="113"/>
      <c r="E13" s="116"/>
      <c r="F13" s="113"/>
      <c r="G13" s="101"/>
      <c r="H13" s="13" t="s">
        <v>18</v>
      </c>
      <c r="I13" s="24" t="s">
        <v>67</v>
      </c>
      <c r="J13" s="49" t="s">
        <v>110</v>
      </c>
      <c r="K13" s="3" t="s">
        <v>72</v>
      </c>
      <c r="L13" s="25">
        <v>23000</v>
      </c>
      <c r="M13" s="56">
        <v>0</v>
      </c>
      <c r="N13" s="47">
        <v>0</v>
      </c>
      <c r="O13" s="43" t="s">
        <v>106</v>
      </c>
      <c r="P13" s="56">
        <v>7000</v>
      </c>
      <c r="Q13" s="25">
        <v>10053</v>
      </c>
      <c r="R13" s="43">
        <f t="shared" si="1"/>
        <v>1.4361428571428572</v>
      </c>
      <c r="S13" s="35">
        <v>4947</v>
      </c>
      <c r="T13" s="32">
        <v>1807</v>
      </c>
      <c r="U13" s="53">
        <f t="shared" si="2"/>
        <v>0.36527188194865573</v>
      </c>
      <c r="V13" s="34">
        <v>0</v>
      </c>
      <c r="W13" s="32"/>
      <c r="X13" s="32"/>
      <c r="Y13" s="34">
        <v>0</v>
      </c>
      <c r="Z13" s="14"/>
      <c r="AA13" s="14"/>
    </row>
    <row r="14" spans="2:27" ht="63.75" customHeight="1" x14ac:dyDescent="0.25">
      <c r="B14" s="113"/>
      <c r="C14" s="113"/>
      <c r="D14" s="113"/>
      <c r="E14" s="116"/>
      <c r="F14" s="113"/>
      <c r="G14" s="101"/>
      <c r="H14" s="13" t="s">
        <v>19</v>
      </c>
      <c r="I14" s="24" t="s">
        <v>67</v>
      </c>
      <c r="J14" s="49" t="s">
        <v>111</v>
      </c>
      <c r="K14" s="3" t="s">
        <v>73</v>
      </c>
      <c r="L14" s="25">
        <v>20</v>
      </c>
      <c r="M14" s="56">
        <v>0</v>
      </c>
      <c r="N14" s="47">
        <v>0</v>
      </c>
      <c r="O14" s="43" t="s">
        <v>106</v>
      </c>
      <c r="P14" s="56">
        <v>20</v>
      </c>
      <c r="Q14" s="25">
        <v>19</v>
      </c>
      <c r="R14" s="43">
        <f t="shared" si="1"/>
        <v>0.95</v>
      </c>
      <c r="S14" s="35">
        <v>20</v>
      </c>
      <c r="T14" s="32">
        <v>0</v>
      </c>
      <c r="U14" s="53">
        <f t="shared" si="2"/>
        <v>0</v>
      </c>
      <c r="V14" s="34">
        <v>20</v>
      </c>
      <c r="W14" s="32"/>
      <c r="X14" s="32"/>
      <c r="Y14" s="34">
        <v>20</v>
      </c>
      <c r="Z14" s="14"/>
      <c r="AA14" s="14"/>
    </row>
    <row r="15" spans="2:27" ht="49.5" customHeight="1" x14ac:dyDescent="0.25">
      <c r="B15" s="113"/>
      <c r="C15" s="113"/>
      <c r="D15" s="113"/>
      <c r="E15" s="116"/>
      <c r="F15" s="113"/>
      <c r="G15" s="101"/>
      <c r="H15" s="13" t="s">
        <v>20</v>
      </c>
      <c r="I15" s="24" t="s">
        <v>67</v>
      </c>
      <c r="J15" s="49" t="s">
        <v>109</v>
      </c>
      <c r="K15" s="3" t="s">
        <v>3</v>
      </c>
      <c r="L15" s="25">
        <v>100</v>
      </c>
      <c r="M15" s="56">
        <v>0</v>
      </c>
      <c r="N15" s="47">
        <v>0</v>
      </c>
      <c r="O15" s="43" t="s">
        <v>106</v>
      </c>
      <c r="P15" s="56">
        <v>25</v>
      </c>
      <c r="Q15" s="25">
        <v>25</v>
      </c>
      <c r="R15" s="43">
        <f t="shared" si="1"/>
        <v>1</v>
      </c>
      <c r="S15" s="33">
        <v>55</v>
      </c>
      <c r="T15" s="32">
        <v>37.24</v>
      </c>
      <c r="U15" s="53">
        <f t="shared" si="2"/>
        <v>0.67709090909090908</v>
      </c>
      <c r="V15" s="34">
        <v>85</v>
      </c>
      <c r="W15" s="32"/>
      <c r="X15" s="32"/>
      <c r="Y15" s="34">
        <v>100</v>
      </c>
      <c r="Z15" s="14"/>
      <c r="AA15" s="14"/>
    </row>
    <row r="16" spans="2:27" ht="45" customHeight="1" x14ac:dyDescent="0.25">
      <c r="B16" s="113"/>
      <c r="C16" s="113"/>
      <c r="D16" s="113"/>
      <c r="E16" s="116"/>
      <c r="F16" s="113"/>
      <c r="G16" s="101"/>
      <c r="H16" s="13" t="s">
        <v>21</v>
      </c>
      <c r="I16" s="24" t="s">
        <v>67</v>
      </c>
      <c r="J16" s="49" t="s">
        <v>109</v>
      </c>
      <c r="K16" s="3" t="s">
        <v>74</v>
      </c>
      <c r="L16" s="25">
        <v>1</v>
      </c>
      <c r="M16" s="56">
        <v>0.99</v>
      </c>
      <c r="N16" s="47">
        <v>1</v>
      </c>
      <c r="O16" s="43">
        <f t="shared" si="0"/>
        <v>1.0101010101010102</v>
      </c>
      <c r="P16" s="56">
        <v>1</v>
      </c>
      <c r="Q16" s="25">
        <v>1</v>
      </c>
      <c r="R16" s="43">
        <f t="shared" si="1"/>
        <v>1</v>
      </c>
      <c r="S16" s="33">
        <v>0</v>
      </c>
      <c r="T16" s="32">
        <v>0</v>
      </c>
      <c r="U16" s="53" t="s">
        <v>106</v>
      </c>
      <c r="V16" s="34">
        <v>0</v>
      </c>
      <c r="W16" s="32"/>
      <c r="X16" s="32"/>
      <c r="Y16" s="34">
        <v>0</v>
      </c>
      <c r="Z16" s="14"/>
      <c r="AA16" s="14"/>
    </row>
    <row r="17" spans="2:27" ht="45" customHeight="1" x14ac:dyDescent="0.25">
      <c r="B17" s="113"/>
      <c r="C17" s="113"/>
      <c r="D17" s="113"/>
      <c r="E17" s="116"/>
      <c r="F17" s="113"/>
      <c r="G17" s="101"/>
      <c r="H17" s="13" t="s">
        <v>22</v>
      </c>
      <c r="I17" s="24" t="s">
        <v>67</v>
      </c>
      <c r="J17" s="49" t="s">
        <v>109</v>
      </c>
      <c r="K17" s="3" t="s">
        <v>75</v>
      </c>
      <c r="L17" s="25">
        <v>1</v>
      </c>
      <c r="M17" s="56">
        <v>0</v>
      </c>
      <c r="N17" s="47">
        <v>0</v>
      </c>
      <c r="O17" s="43" t="s">
        <v>106</v>
      </c>
      <c r="P17" s="56">
        <v>0.7</v>
      </c>
      <c r="Q17" s="26">
        <v>0.7</v>
      </c>
      <c r="R17" s="43">
        <f t="shared" si="1"/>
        <v>1</v>
      </c>
      <c r="S17" s="36">
        <v>1</v>
      </c>
      <c r="T17" s="32">
        <v>0.74</v>
      </c>
      <c r="U17" s="53">
        <f t="shared" ref="U17:U26" si="3">+T17/S17</f>
        <v>0.74</v>
      </c>
      <c r="V17" s="34">
        <v>0</v>
      </c>
      <c r="W17" s="32"/>
      <c r="X17" s="32"/>
      <c r="Y17" s="34">
        <v>0</v>
      </c>
      <c r="Z17" s="14"/>
      <c r="AA17" s="14"/>
    </row>
    <row r="18" spans="2:27" ht="45" customHeight="1" x14ac:dyDescent="0.25">
      <c r="B18" s="113"/>
      <c r="C18" s="113"/>
      <c r="D18" s="113"/>
      <c r="E18" s="116"/>
      <c r="F18" s="113"/>
      <c r="G18" s="101"/>
      <c r="H18" s="13" t="s">
        <v>23</v>
      </c>
      <c r="I18" s="24" t="s">
        <v>67</v>
      </c>
      <c r="J18" s="49" t="s">
        <v>109</v>
      </c>
      <c r="K18" s="3" t="s">
        <v>76</v>
      </c>
      <c r="L18" s="25">
        <v>1</v>
      </c>
      <c r="M18" s="56">
        <v>0.05</v>
      </c>
      <c r="N18" s="47">
        <v>0.05</v>
      </c>
      <c r="O18" s="43">
        <f t="shared" si="0"/>
        <v>1</v>
      </c>
      <c r="P18" s="56">
        <v>0.42</v>
      </c>
      <c r="Q18" s="25">
        <v>0.42</v>
      </c>
      <c r="R18" s="43">
        <f t="shared" si="1"/>
        <v>1</v>
      </c>
      <c r="S18" s="33">
        <v>0.75</v>
      </c>
      <c r="T18" s="32">
        <v>0.59</v>
      </c>
      <c r="U18" s="53">
        <f t="shared" si="3"/>
        <v>0.78666666666666663</v>
      </c>
      <c r="V18" s="34">
        <v>0.95</v>
      </c>
      <c r="W18" s="32"/>
      <c r="X18" s="32"/>
      <c r="Y18" s="34">
        <v>1</v>
      </c>
      <c r="Z18" s="14"/>
      <c r="AA18" s="14"/>
    </row>
    <row r="19" spans="2:27" ht="45" customHeight="1" x14ac:dyDescent="0.25">
      <c r="B19" s="113"/>
      <c r="C19" s="113"/>
      <c r="D19" s="113"/>
      <c r="E19" s="116"/>
      <c r="F19" s="113"/>
      <c r="G19" s="101"/>
      <c r="H19" s="13" t="s">
        <v>24</v>
      </c>
      <c r="I19" s="24" t="s">
        <v>67</v>
      </c>
      <c r="J19" s="49" t="s">
        <v>110</v>
      </c>
      <c r="K19" s="3" t="s">
        <v>2</v>
      </c>
      <c r="L19" s="25">
        <v>80</v>
      </c>
      <c r="M19" s="56">
        <v>0</v>
      </c>
      <c r="N19" s="47">
        <v>0</v>
      </c>
      <c r="O19" s="43" t="s">
        <v>106</v>
      </c>
      <c r="P19" s="56">
        <v>27</v>
      </c>
      <c r="Q19" s="25">
        <v>27</v>
      </c>
      <c r="R19" s="43">
        <f t="shared" si="1"/>
        <v>1</v>
      </c>
      <c r="S19" s="35">
        <v>33</v>
      </c>
      <c r="T19" s="32">
        <v>62</v>
      </c>
      <c r="U19" s="53">
        <f t="shared" si="3"/>
        <v>1.8787878787878789</v>
      </c>
      <c r="V19" s="34">
        <v>20</v>
      </c>
      <c r="W19" s="32"/>
      <c r="X19" s="32"/>
      <c r="Y19" s="34">
        <v>0</v>
      </c>
      <c r="Z19" s="14"/>
      <c r="AA19" s="14"/>
    </row>
    <row r="20" spans="2:27" ht="45" customHeight="1" x14ac:dyDescent="0.25">
      <c r="B20" s="113"/>
      <c r="C20" s="113"/>
      <c r="D20" s="113"/>
      <c r="E20" s="116"/>
      <c r="F20" s="113"/>
      <c r="G20" s="101"/>
      <c r="H20" s="13" t="s">
        <v>25</v>
      </c>
      <c r="I20" s="24" t="s">
        <v>67</v>
      </c>
      <c r="J20" s="49" t="s">
        <v>111</v>
      </c>
      <c r="K20" s="3" t="s">
        <v>77</v>
      </c>
      <c r="L20" s="25">
        <v>20</v>
      </c>
      <c r="M20" s="56">
        <v>20</v>
      </c>
      <c r="N20" s="47">
        <v>14</v>
      </c>
      <c r="O20" s="43">
        <f t="shared" si="0"/>
        <v>0.7</v>
      </c>
      <c r="P20" s="56">
        <v>20</v>
      </c>
      <c r="Q20" s="25">
        <v>20</v>
      </c>
      <c r="R20" s="43">
        <f t="shared" si="1"/>
        <v>1</v>
      </c>
      <c r="S20" s="35">
        <v>20</v>
      </c>
      <c r="T20" s="32">
        <v>20</v>
      </c>
      <c r="U20" s="53">
        <f t="shared" si="3"/>
        <v>1</v>
      </c>
      <c r="V20" s="34">
        <v>0</v>
      </c>
      <c r="W20" s="32"/>
      <c r="X20" s="32"/>
      <c r="Y20" s="34">
        <v>0</v>
      </c>
      <c r="Z20" s="14"/>
      <c r="AA20" s="14"/>
    </row>
    <row r="21" spans="2:27" ht="45" customHeight="1" x14ac:dyDescent="0.25">
      <c r="B21" s="113"/>
      <c r="C21" s="113"/>
      <c r="D21" s="113"/>
      <c r="E21" s="116"/>
      <c r="F21" s="113"/>
      <c r="G21" s="101"/>
      <c r="H21" s="13" t="s">
        <v>26</v>
      </c>
      <c r="I21" s="24" t="s">
        <v>67</v>
      </c>
      <c r="J21" s="49" t="s">
        <v>111</v>
      </c>
      <c r="K21" s="3" t="s">
        <v>1</v>
      </c>
      <c r="L21" s="25">
        <v>100</v>
      </c>
      <c r="M21" s="56">
        <v>100</v>
      </c>
      <c r="N21" s="47">
        <v>100</v>
      </c>
      <c r="O21" s="43">
        <f t="shared" si="0"/>
        <v>1</v>
      </c>
      <c r="P21" s="56">
        <v>100</v>
      </c>
      <c r="Q21" s="25">
        <v>100</v>
      </c>
      <c r="R21" s="43">
        <f t="shared" si="1"/>
        <v>1</v>
      </c>
      <c r="S21" s="35">
        <v>100</v>
      </c>
      <c r="T21" s="32">
        <v>100</v>
      </c>
      <c r="U21" s="53">
        <f t="shared" si="3"/>
        <v>1</v>
      </c>
      <c r="V21" s="42">
        <v>1</v>
      </c>
      <c r="W21" s="32"/>
      <c r="X21" s="32"/>
      <c r="Y21" s="42">
        <v>1</v>
      </c>
      <c r="Z21" s="14"/>
      <c r="AA21" s="14"/>
    </row>
    <row r="22" spans="2:27" ht="45" customHeight="1" x14ac:dyDescent="0.25">
      <c r="B22" s="113"/>
      <c r="C22" s="113"/>
      <c r="D22" s="113"/>
      <c r="E22" s="116"/>
      <c r="F22" s="113"/>
      <c r="G22" s="101"/>
      <c r="H22" s="13" t="s">
        <v>27</v>
      </c>
      <c r="I22" s="24" t="s">
        <v>67</v>
      </c>
      <c r="J22" s="49" t="s">
        <v>109</v>
      </c>
      <c r="K22" s="3" t="s">
        <v>78</v>
      </c>
      <c r="L22" s="25">
        <v>3</v>
      </c>
      <c r="M22" s="56">
        <v>0.5</v>
      </c>
      <c r="N22" s="26">
        <v>0.3</v>
      </c>
      <c r="O22" s="43">
        <f t="shared" si="0"/>
        <v>0.6</v>
      </c>
      <c r="P22" s="56">
        <v>1</v>
      </c>
      <c r="Q22" s="25">
        <v>1</v>
      </c>
      <c r="R22" s="43">
        <f t="shared" si="1"/>
        <v>1</v>
      </c>
      <c r="S22" s="36">
        <v>2</v>
      </c>
      <c r="T22" s="32">
        <v>1.44</v>
      </c>
      <c r="U22" s="53">
        <f t="shared" si="3"/>
        <v>0.72</v>
      </c>
      <c r="V22" s="34">
        <v>2.9</v>
      </c>
      <c r="W22" s="32"/>
      <c r="X22" s="32"/>
      <c r="Y22" s="34">
        <v>3</v>
      </c>
      <c r="Z22" s="14"/>
      <c r="AA22" s="14"/>
    </row>
    <row r="23" spans="2:27" ht="45" customHeight="1" x14ac:dyDescent="0.25">
      <c r="B23" s="113"/>
      <c r="C23" s="113"/>
      <c r="D23" s="113"/>
      <c r="E23" s="116"/>
      <c r="F23" s="113"/>
      <c r="G23" s="101"/>
      <c r="H23" s="13" t="s">
        <v>28</v>
      </c>
      <c r="I23" s="24" t="s">
        <v>67</v>
      </c>
      <c r="J23" s="49" t="s">
        <v>109</v>
      </c>
      <c r="K23" s="3" t="s">
        <v>79</v>
      </c>
      <c r="L23" s="25">
        <v>1</v>
      </c>
      <c r="M23" s="56">
        <v>0.05</v>
      </c>
      <c r="N23" s="26">
        <v>0.05</v>
      </c>
      <c r="O23" s="43">
        <f t="shared" si="0"/>
        <v>1</v>
      </c>
      <c r="P23" s="56">
        <v>0.75</v>
      </c>
      <c r="Q23" s="26">
        <v>0.70000000000000007</v>
      </c>
      <c r="R23" s="43">
        <f t="shared" si="1"/>
        <v>0.93333333333333346</v>
      </c>
      <c r="S23" s="35">
        <v>1</v>
      </c>
      <c r="T23" s="32">
        <v>0.8</v>
      </c>
      <c r="U23" s="53">
        <f t="shared" si="3"/>
        <v>0.8</v>
      </c>
      <c r="V23" s="34">
        <v>0</v>
      </c>
      <c r="W23" s="32"/>
      <c r="X23" s="32"/>
      <c r="Y23" s="34">
        <v>0</v>
      </c>
      <c r="Z23" s="14"/>
      <c r="AA23" s="14"/>
    </row>
    <row r="24" spans="2:27" ht="45" customHeight="1" x14ac:dyDescent="0.25">
      <c r="B24" s="113"/>
      <c r="C24" s="113"/>
      <c r="D24" s="113"/>
      <c r="E24" s="116"/>
      <c r="F24" s="113"/>
      <c r="G24" s="101"/>
      <c r="H24" s="28" t="s">
        <v>29</v>
      </c>
      <c r="I24" s="24" t="s">
        <v>67</v>
      </c>
      <c r="J24" s="49" t="s">
        <v>110</v>
      </c>
      <c r="K24" s="3" t="s">
        <v>0</v>
      </c>
      <c r="L24" s="25">
        <v>20</v>
      </c>
      <c r="M24" s="56">
        <v>1</v>
      </c>
      <c r="N24" s="47">
        <v>1</v>
      </c>
      <c r="O24" s="43">
        <f t="shared" si="0"/>
        <v>1</v>
      </c>
      <c r="P24" s="56">
        <v>0</v>
      </c>
      <c r="Q24" s="25">
        <v>0</v>
      </c>
      <c r="R24" s="43" t="s">
        <v>106</v>
      </c>
      <c r="S24" s="35">
        <v>19</v>
      </c>
      <c r="T24" s="32">
        <v>0</v>
      </c>
      <c r="U24" s="53">
        <f t="shared" si="3"/>
        <v>0</v>
      </c>
      <c r="V24" s="34">
        <v>0</v>
      </c>
      <c r="W24" s="32"/>
      <c r="X24" s="32"/>
      <c r="Y24" s="34">
        <v>0</v>
      </c>
      <c r="Z24" s="14"/>
      <c r="AA24" s="14"/>
    </row>
    <row r="25" spans="2:27" ht="45" customHeight="1" x14ac:dyDescent="0.25">
      <c r="B25" s="113"/>
      <c r="C25" s="113"/>
      <c r="D25" s="113"/>
      <c r="E25" s="116"/>
      <c r="F25" s="113"/>
      <c r="G25" s="101"/>
      <c r="H25" s="13" t="s">
        <v>30</v>
      </c>
      <c r="I25" s="24" t="s">
        <v>67</v>
      </c>
      <c r="J25" s="49" t="s">
        <v>110</v>
      </c>
      <c r="K25" s="3" t="s">
        <v>80</v>
      </c>
      <c r="L25" s="25">
        <v>150</v>
      </c>
      <c r="M25" s="56">
        <v>20</v>
      </c>
      <c r="N25" s="47">
        <v>21</v>
      </c>
      <c r="O25" s="43">
        <f t="shared" si="0"/>
        <v>1.05</v>
      </c>
      <c r="P25" s="56">
        <v>36</v>
      </c>
      <c r="Q25" s="25">
        <v>42</v>
      </c>
      <c r="R25" s="43">
        <f t="shared" si="1"/>
        <v>1.1666666666666667</v>
      </c>
      <c r="S25" s="35">
        <v>37</v>
      </c>
      <c r="T25" s="32">
        <v>19</v>
      </c>
      <c r="U25" s="53">
        <f t="shared" si="3"/>
        <v>0.51351351351351349</v>
      </c>
      <c r="V25" s="34">
        <v>40</v>
      </c>
      <c r="W25" s="32"/>
      <c r="X25" s="32"/>
      <c r="Y25" s="34">
        <v>10</v>
      </c>
      <c r="Z25" s="14"/>
      <c r="AA25" s="14"/>
    </row>
    <row r="26" spans="2:27" ht="45" customHeight="1" x14ac:dyDescent="0.25">
      <c r="B26" s="114"/>
      <c r="C26" s="114"/>
      <c r="D26" s="114"/>
      <c r="E26" s="117"/>
      <c r="F26" s="114"/>
      <c r="G26" s="102"/>
      <c r="H26" s="13" t="s">
        <v>31</v>
      </c>
      <c r="I26" s="24" t="s">
        <v>67</v>
      </c>
      <c r="J26" s="49" t="s">
        <v>110</v>
      </c>
      <c r="K26" s="3" t="s">
        <v>4</v>
      </c>
      <c r="L26" s="25">
        <v>10</v>
      </c>
      <c r="M26" s="56">
        <v>2</v>
      </c>
      <c r="N26" s="47">
        <v>2</v>
      </c>
      <c r="O26" s="43">
        <f t="shared" si="0"/>
        <v>1</v>
      </c>
      <c r="P26" s="56">
        <v>3</v>
      </c>
      <c r="Q26" s="25">
        <v>2</v>
      </c>
      <c r="R26" s="43">
        <f t="shared" si="1"/>
        <v>0.66666666666666663</v>
      </c>
      <c r="S26" s="35">
        <v>3</v>
      </c>
      <c r="T26" s="32">
        <v>1</v>
      </c>
      <c r="U26" s="53">
        <f t="shared" si="3"/>
        <v>0.33333333333333331</v>
      </c>
      <c r="V26" s="34">
        <v>3</v>
      </c>
      <c r="W26" s="32"/>
      <c r="X26" s="32"/>
      <c r="Y26" s="34">
        <v>0</v>
      </c>
      <c r="Z26" s="14"/>
      <c r="AA26" s="14"/>
    </row>
    <row r="27" spans="2:27" ht="124.5" customHeight="1" x14ac:dyDescent="0.25">
      <c r="B27" s="93" t="s">
        <v>63</v>
      </c>
      <c r="C27" s="62" t="s">
        <v>130</v>
      </c>
      <c r="D27" s="96" t="s">
        <v>54</v>
      </c>
      <c r="E27" s="97">
        <f>8641687000-900000000</f>
        <v>7741687000</v>
      </c>
      <c r="F27" s="96" t="s">
        <v>115</v>
      </c>
      <c r="G27" s="78" t="s">
        <v>117</v>
      </c>
      <c r="H27" s="5" t="s">
        <v>32</v>
      </c>
      <c r="I27" s="24" t="s">
        <v>67</v>
      </c>
      <c r="J27" s="49" t="s">
        <v>109</v>
      </c>
      <c r="K27" s="16" t="s">
        <v>101</v>
      </c>
      <c r="L27" s="26">
        <v>100</v>
      </c>
      <c r="M27" s="56">
        <v>50</v>
      </c>
      <c r="N27" s="26">
        <v>49.5</v>
      </c>
      <c r="O27" s="43">
        <v>0.95</v>
      </c>
      <c r="P27" s="56">
        <v>65</v>
      </c>
      <c r="Q27" s="26">
        <v>65</v>
      </c>
      <c r="R27" s="43">
        <f t="shared" si="1"/>
        <v>1</v>
      </c>
      <c r="S27" s="35">
        <v>80</v>
      </c>
      <c r="T27" s="32">
        <v>72.56</v>
      </c>
      <c r="U27" s="53">
        <v>0.504</v>
      </c>
      <c r="V27" s="34">
        <v>90</v>
      </c>
      <c r="W27" s="32"/>
      <c r="X27" s="32"/>
      <c r="Y27" s="34">
        <v>10</v>
      </c>
      <c r="Z27" s="14"/>
      <c r="AA27" s="14"/>
    </row>
    <row r="28" spans="2:27" ht="90" customHeight="1" x14ac:dyDescent="0.25">
      <c r="B28" s="94"/>
      <c r="C28" s="62" t="s">
        <v>128</v>
      </c>
      <c r="D28" s="96"/>
      <c r="E28" s="98"/>
      <c r="F28" s="96"/>
      <c r="G28" s="79"/>
      <c r="H28" s="6" t="s">
        <v>33</v>
      </c>
      <c r="I28" s="24" t="s">
        <v>67</v>
      </c>
      <c r="J28" s="49" t="s">
        <v>109</v>
      </c>
      <c r="K28" s="16" t="s">
        <v>102</v>
      </c>
      <c r="L28" s="26">
        <v>90</v>
      </c>
      <c r="M28" s="56">
        <v>50</v>
      </c>
      <c r="N28" s="26">
        <v>48.9</v>
      </c>
      <c r="O28" s="43">
        <v>0.81669999999999998</v>
      </c>
      <c r="P28" s="56">
        <v>60</v>
      </c>
      <c r="Q28" s="29">
        <v>59.99</v>
      </c>
      <c r="R28" s="44">
        <v>0.99909999999999999</v>
      </c>
      <c r="S28" s="58">
        <v>70</v>
      </c>
      <c r="T28" s="32">
        <v>65.11</v>
      </c>
      <c r="U28" s="53">
        <v>0.51149999999999995</v>
      </c>
      <c r="V28" s="34">
        <v>80</v>
      </c>
      <c r="W28" s="32"/>
      <c r="X28" s="32"/>
      <c r="Y28" s="34">
        <v>90</v>
      </c>
      <c r="Z28" s="14"/>
      <c r="AA28" s="14"/>
    </row>
    <row r="29" spans="2:27" ht="138.75" customHeight="1" x14ac:dyDescent="0.25">
      <c r="B29" s="95"/>
      <c r="C29" s="62" t="s">
        <v>131</v>
      </c>
      <c r="D29" s="96"/>
      <c r="E29" s="99"/>
      <c r="F29" s="96"/>
      <c r="G29" s="80"/>
      <c r="H29" s="7" t="s">
        <v>34</v>
      </c>
      <c r="I29" s="24" t="s">
        <v>67</v>
      </c>
      <c r="J29" s="49" t="s">
        <v>110</v>
      </c>
      <c r="K29" s="16" t="s">
        <v>81</v>
      </c>
      <c r="L29" s="30">
        <v>1</v>
      </c>
      <c r="M29" s="56">
        <v>0</v>
      </c>
      <c r="N29" s="30">
        <v>0</v>
      </c>
      <c r="O29" s="43" t="s">
        <v>106</v>
      </c>
      <c r="P29" s="56">
        <v>0</v>
      </c>
      <c r="Q29" s="30">
        <v>0</v>
      </c>
      <c r="R29" s="43" t="s">
        <v>106</v>
      </c>
      <c r="S29" s="38">
        <v>0.34</v>
      </c>
      <c r="T29" s="32">
        <v>0.17</v>
      </c>
      <c r="U29" s="53">
        <f t="shared" ref="U29:U44" si="4">+T29/S29</f>
        <v>0.5</v>
      </c>
      <c r="V29" s="34">
        <v>0.33</v>
      </c>
      <c r="W29" s="32"/>
      <c r="X29" s="32"/>
      <c r="Y29" s="34">
        <v>0.33</v>
      </c>
      <c r="Z29" s="14"/>
      <c r="AA29" s="14"/>
    </row>
    <row r="30" spans="2:27" ht="138.75" customHeight="1" x14ac:dyDescent="0.25">
      <c r="B30" s="17" t="s">
        <v>64</v>
      </c>
      <c r="C30" s="17" t="s">
        <v>129</v>
      </c>
      <c r="D30" s="9" t="s">
        <v>57</v>
      </c>
      <c r="E30" s="18">
        <v>5300000000</v>
      </c>
      <c r="F30" s="9" t="s">
        <v>114</v>
      </c>
      <c r="G30" s="31" t="s">
        <v>117</v>
      </c>
      <c r="H30" s="10" t="s">
        <v>35</v>
      </c>
      <c r="I30" s="24" t="s">
        <v>67</v>
      </c>
      <c r="J30" s="49" t="s">
        <v>109</v>
      </c>
      <c r="K30" s="16" t="s">
        <v>82</v>
      </c>
      <c r="L30" s="32">
        <v>100</v>
      </c>
      <c r="M30" s="56">
        <v>12.5</v>
      </c>
      <c r="N30" s="48">
        <v>12.5</v>
      </c>
      <c r="O30" s="43">
        <f t="shared" si="0"/>
        <v>1</v>
      </c>
      <c r="P30" s="56">
        <v>36.5</v>
      </c>
      <c r="Q30" s="32">
        <v>36.5</v>
      </c>
      <c r="R30" s="43">
        <f t="shared" si="1"/>
        <v>1</v>
      </c>
      <c r="S30" s="39">
        <v>57.7</v>
      </c>
      <c r="T30" s="32">
        <v>47.54</v>
      </c>
      <c r="U30" s="53">
        <f t="shared" si="4"/>
        <v>0.82391681109185433</v>
      </c>
      <c r="V30" s="34">
        <v>78.849999999999994</v>
      </c>
      <c r="W30" s="32"/>
      <c r="X30" s="32"/>
      <c r="Y30" s="34">
        <v>100</v>
      </c>
      <c r="Z30" s="14"/>
      <c r="AA30" s="14"/>
    </row>
    <row r="31" spans="2:27" ht="78.75" customHeight="1" x14ac:dyDescent="0.25">
      <c r="B31" s="103" t="s">
        <v>61</v>
      </c>
      <c r="C31" s="103" t="s">
        <v>132</v>
      </c>
      <c r="D31" s="81" t="s">
        <v>58</v>
      </c>
      <c r="E31" s="84">
        <v>2300000000</v>
      </c>
      <c r="F31" s="81" t="s">
        <v>116</v>
      </c>
      <c r="G31" s="103" t="s">
        <v>119</v>
      </c>
      <c r="H31" s="11" t="s">
        <v>36</v>
      </c>
      <c r="I31" s="24" t="s">
        <v>67</v>
      </c>
      <c r="J31" s="49" t="s">
        <v>110</v>
      </c>
      <c r="K31" s="16" t="s">
        <v>83</v>
      </c>
      <c r="L31" s="25">
        <v>40</v>
      </c>
      <c r="M31" s="55">
        <v>6</v>
      </c>
      <c r="N31" s="47">
        <v>6</v>
      </c>
      <c r="O31" s="43">
        <f t="shared" si="0"/>
        <v>1</v>
      </c>
      <c r="P31" s="55">
        <v>10</v>
      </c>
      <c r="Q31" s="25">
        <v>10</v>
      </c>
      <c r="R31" s="43">
        <f t="shared" si="1"/>
        <v>1</v>
      </c>
      <c r="S31" s="52">
        <v>10</v>
      </c>
      <c r="T31" s="32">
        <v>5</v>
      </c>
      <c r="U31" s="53">
        <f t="shared" si="4"/>
        <v>0.5</v>
      </c>
      <c r="V31" s="34">
        <v>10</v>
      </c>
      <c r="W31" s="32"/>
      <c r="X31" s="32"/>
      <c r="Y31" s="34">
        <v>4</v>
      </c>
      <c r="Z31" s="14"/>
      <c r="AA31" s="14"/>
    </row>
    <row r="32" spans="2:27" ht="78.75" customHeight="1" x14ac:dyDescent="0.25">
      <c r="B32" s="104"/>
      <c r="C32" s="105"/>
      <c r="D32" s="82"/>
      <c r="E32" s="85"/>
      <c r="F32" s="82"/>
      <c r="G32" s="104"/>
      <c r="H32" s="8" t="s">
        <v>38</v>
      </c>
      <c r="I32" s="24" t="s">
        <v>67</v>
      </c>
      <c r="J32" s="49" t="s">
        <v>110</v>
      </c>
      <c r="K32" s="16" t="s">
        <v>91</v>
      </c>
      <c r="L32" s="25">
        <v>2</v>
      </c>
      <c r="M32" s="55">
        <v>1</v>
      </c>
      <c r="N32" s="47">
        <v>1</v>
      </c>
      <c r="O32" s="43">
        <f t="shared" si="0"/>
        <v>1</v>
      </c>
      <c r="P32" s="55">
        <v>0.2</v>
      </c>
      <c r="Q32" s="25">
        <v>0.2</v>
      </c>
      <c r="R32" s="43">
        <f t="shared" si="1"/>
        <v>1</v>
      </c>
      <c r="S32" s="40">
        <v>0.8</v>
      </c>
      <c r="T32" s="32">
        <v>0.7</v>
      </c>
      <c r="U32" s="53">
        <f t="shared" si="4"/>
        <v>0.87499999999999989</v>
      </c>
      <c r="V32" s="34">
        <v>1</v>
      </c>
      <c r="W32" s="32"/>
      <c r="X32" s="32"/>
      <c r="Y32" s="34">
        <v>0</v>
      </c>
      <c r="Z32" s="14"/>
      <c r="AA32" s="14"/>
    </row>
    <row r="33" spans="2:27" ht="78.75" customHeight="1" x14ac:dyDescent="0.25">
      <c r="B33" s="104"/>
      <c r="C33" s="118" t="s">
        <v>126</v>
      </c>
      <c r="D33" s="82"/>
      <c r="E33" s="85"/>
      <c r="F33" s="82"/>
      <c r="G33" s="104"/>
      <c r="H33" s="8" t="s">
        <v>39</v>
      </c>
      <c r="I33" s="24" t="s">
        <v>67</v>
      </c>
      <c r="J33" s="49" t="s">
        <v>110</v>
      </c>
      <c r="K33" s="16" t="s">
        <v>84</v>
      </c>
      <c r="L33" s="25">
        <v>4</v>
      </c>
      <c r="M33" s="55">
        <v>0</v>
      </c>
      <c r="N33" s="47">
        <v>0</v>
      </c>
      <c r="O33" s="43" t="s">
        <v>106</v>
      </c>
      <c r="P33" s="55">
        <v>1</v>
      </c>
      <c r="Q33" s="25">
        <v>1</v>
      </c>
      <c r="R33" s="43">
        <f t="shared" si="1"/>
        <v>1</v>
      </c>
      <c r="S33" s="40">
        <v>2</v>
      </c>
      <c r="T33" s="32">
        <v>2</v>
      </c>
      <c r="U33" s="53">
        <f t="shared" si="4"/>
        <v>1</v>
      </c>
      <c r="V33" s="34">
        <v>1</v>
      </c>
      <c r="W33" s="32"/>
      <c r="X33" s="32"/>
      <c r="Y33" s="34">
        <v>0</v>
      </c>
      <c r="Z33" s="14"/>
      <c r="AA33" s="14"/>
    </row>
    <row r="34" spans="2:27" ht="78.75" customHeight="1" x14ac:dyDescent="0.25">
      <c r="B34" s="104"/>
      <c r="C34" s="118"/>
      <c r="D34" s="82"/>
      <c r="E34" s="85"/>
      <c r="F34" s="82"/>
      <c r="G34" s="104"/>
      <c r="H34" s="8" t="s">
        <v>42</v>
      </c>
      <c r="I34" s="24" t="s">
        <v>67</v>
      </c>
      <c r="J34" s="49" t="s">
        <v>110</v>
      </c>
      <c r="K34" s="16" t="s">
        <v>87</v>
      </c>
      <c r="L34" s="25">
        <v>4</v>
      </c>
      <c r="M34" s="55">
        <v>0.4</v>
      </c>
      <c r="N34" s="47">
        <v>0.4</v>
      </c>
      <c r="O34" s="43">
        <f t="shared" si="0"/>
        <v>1</v>
      </c>
      <c r="P34" s="55">
        <v>1.6</v>
      </c>
      <c r="Q34" s="25">
        <v>1.6</v>
      </c>
      <c r="R34" s="43">
        <f t="shared" si="1"/>
        <v>1</v>
      </c>
      <c r="S34" s="40">
        <v>1</v>
      </c>
      <c r="T34" s="32">
        <v>0.5</v>
      </c>
      <c r="U34" s="53">
        <f t="shared" si="4"/>
        <v>0.5</v>
      </c>
      <c r="V34" s="34">
        <v>1</v>
      </c>
      <c r="W34" s="32"/>
      <c r="X34" s="32"/>
      <c r="Y34" s="34">
        <v>0</v>
      </c>
      <c r="Z34" s="14"/>
      <c r="AA34" s="14"/>
    </row>
    <row r="35" spans="2:27" ht="78.75" customHeight="1" x14ac:dyDescent="0.25">
      <c r="B35" s="104"/>
      <c r="C35" s="118"/>
      <c r="D35" s="82"/>
      <c r="E35" s="85"/>
      <c r="F35" s="82"/>
      <c r="G35" s="104"/>
      <c r="H35" s="8" t="s">
        <v>43</v>
      </c>
      <c r="I35" s="24" t="s">
        <v>67</v>
      </c>
      <c r="J35" s="49" t="s">
        <v>109</v>
      </c>
      <c r="K35" s="16" t="s">
        <v>88</v>
      </c>
      <c r="L35" s="25">
        <v>1</v>
      </c>
      <c r="M35" s="55">
        <v>0</v>
      </c>
      <c r="N35" s="47">
        <v>0</v>
      </c>
      <c r="O35" s="43" t="s">
        <v>106</v>
      </c>
      <c r="P35" s="55">
        <v>0.6</v>
      </c>
      <c r="Q35" s="25">
        <v>0.6</v>
      </c>
      <c r="R35" s="43">
        <f t="shared" si="1"/>
        <v>1</v>
      </c>
      <c r="S35" s="40">
        <v>1</v>
      </c>
      <c r="T35" s="32">
        <v>0.2</v>
      </c>
      <c r="U35" s="53">
        <f t="shared" si="4"/>
        <v>0.2</v>
      </c>
      <c r="V35" s="34">
        <v>0</v>
      </c>
      <c r="W35" s="32"/>
      <c r="X35" s="32"/>
      <c r="Y35" s="34">
        <v>0</v>
      </c>
      <c r="Z35" s="14"/>
      <c r="AA35" s="14"/>
    </row>
    <row r="36" spans="2:27" ht="78.75" customHeight="1" x14ac:dyDescent="0.25">
      <c r="B36" s="104"/>
      <c r="C36" s="118"/>
      <c r="D36" s="82"/>
      <c r="E36" s="85"/>
      <c r="F36" s="82"/>
      <c r="G36" s="104"/>
      <c r="H36" s="8" t="s">
        <v>44</v>
      </c>
      <c r="I36" s="24" t="s">
        <v>67</v>
      </c>
      <c r="J36" s="49" t="s">
        <v>109</v>
      </c>
      <c r="K36" s="16" t="s">
        <v>89</v>
      </c>
      <c r="L36" s="45">
        <v>1</v>
      </c>
      <c r="M36" s="55">
        <v>0.5</v>
      </c>
      <c r="N36" s="45">
        <v>0.5</v>
      </c>
      <c r="O36" s="43">
        <f t="shared" si="0"/>
        <v>1</v>
      </c>
      <c r="P36" s="55">
        <v>0.7</v>
      </c>
      <c r="Q36" s="45">
        <v>0.7</v>
      </c>
      <c r="R36" s="43">
        <f t="shared" si="1"/>
        <v>1</v>
      </c>
      <c r="S36" s="59">
        <v>0.9</v>
      </c>
      <c r="T36" s="32">
        <v>0.8</v>
      </c>
      <c r="U36" s="53">
        <f t="shared" si="4"/>
        <v>0.88888888888888895</v>
      </c>
      <c r="V36" s="34">
        <v>1</v>
      </c>
      <c r="W36" s="32"/>
      <c r="X36" s="32"/>
      <c r="Y36" s="34">
        <v>0</v>
      </c>
      <c r="Z36" s="14"/>
      <c r="AA36" s="14"/>
    </row>
    <row r="37" spans="2:27" ht="47.25" x14ac:dyDescent="0.25">
      <c r="B37" s="104"/>
      <c r="C37" s="118" t="s">
        <v>127</v>
      </c>
      <c r="D37" s="82"/>
      <c r="E37" s="85"/>
      <c r="F37" s="82"/>
      <c r="G37" s="104"/>
      <c r="H37" s="12" t="s">
        <v>45</v>
      </c>
      <c r="I37" s="24" t="s">
        <v>67</v>
      </c>
      <c r="J37" s="49" t="s">
        <v>110</v>
      </c>
      <c r="K37" s="16" t="s">
        <v>92</v>
      </c>
      <c r="L37" s="25">
        <v>4</v>
      </c>
      <c r="M37" s="55">
        <v>0.5</v>
      </c>
      <c r="N37" s="47">
        <v>0.5</v>
      </c>
      <c r="O37" s="43">
        <f t="shared" si="0"/>
        <v>1</v>
      </c>
      <c r="P37" s="55">
        <v>0.5</v>
      </c>
      <c r="Q37" s="25">
        <v>0.5</v>
      </c>
      <c r="R37" s="43">
        <f t="shared" si="1"/>
        <v>1</v>
      </c>
      <c r="S37" s="52">
        <v>1</v>
      </c>
      <c r="T37" s="32">
        <v>1</v>
      </c>
      <c r="U37" s="53">
        <f t="shared" si="4"/>
        <v>1</v>
      </c>
      <c r="V37" s="34">
        <v>1</v>
      </c>
      <c r="W37" s="32"/>
      <c r="X37" s="32"/>
      <c r="Y37" s="34">
        <v>1</v>
      </c>
      <c r="Z37" s="14"/>
      <c r="AA37" s="14"/>
    </row>
    <row r="38" spans="2:27" ht="47.25" customHeight="1" x14ac:dyDescent="0.25">
      <c r="B38" s="105"/>
      <c r="C38" s="118"/>
      <c r="D38" s="82"/>
      <c r="E38" s="85"/>
      <c r="F38" s="82"/>
      <c r="G38" s="104"/>
      <c r="H38" s="8" t="s">
        <v>40</v>
      </c>
      <c r="I38" s="24" t="s">
        <v>67</v>
      </c>
      <c r="J38" s="49" t="s">
        <v>110</v>
      </c>
      <c r="K38" s="16" t="s">
        <v>85</v>
      </c>
      <c r="L38" s="25">
        <v>8</v>
      </c>
      <c r="M38" s="55">
        <v>0</v>
      </c>
      <c r="N38" s="47">
        <v>0</v>
      </c>
      <c r="O38" s="43" t="s">
        <v>106</v>
      </c>
      <c r="P38" s="55">
        <v>2</v>
      </c>
      <c r="Q38" s="25">
        <v>2</v>
      </c>
      <c r="R38" s="43">
        <f>+Q38/P38</f>
        <v>1</v>
      </c>
      <c r="S38" s="40">
        <v>4</v>
      </c>
      <c r="T38" s="32">
        <v>4</v>
      </c>
      <c r="U38" s="53">
        <f>+T38/S38</f>
        <v>1</v>
      </c>
      <c r="V38" s="34">
        <v>2</v>
      </c>
      <c r="W38" s="32"/>
      <c r="X38" s="32"/>
      <c r="Y38" s="34">
        <v>0</v>
      </c>
      <c r="Z38" s="14"/>
      <c r="AA38" s="14"/>
    </row>
    <row r="39" spans="2:27" ht="78.75" customHeight="1" x14ac:dyDescent="0.25">
      <c r="B39" s="103" t="s">
        <v>62</v>
      </c>
      <c r="C39" s="118" t="s">
        <v>125</v>
      </c>
      <c r="D39" s="82"/>
      <c r="E39" s="85"/>
      <c r="F39" s="82"/>
      <c r="G39" s="104"/>
      <c r="H39" s="8" t="s">
        <v>37</v>
      </c>
      <c r="I39" s="24" t="s">
        <v>67</v>
      </c>
      <c r="J39" s="49" t="s">
        <v>110</v>
      </c>
      <c r="K39" s="16" t="s">
        <v>90</v>
      </c>
      <c r="L39" s="25">
        <v>20</v>
      </c>
      <c r="M39" s="55">
        <v>6</v>
      </c>
      <c r="N39" s="47">
        <v>6</v>
      </c>
      <c r="O39" s="43">
        <f t="shared" si="0"/>
        <v>1</v>
      </c>
      <c r="P39" s="55">
        <v>6</v>
      </c>
      <c r="Q39" s="25">
        <v>6</v>
      </c>
      <c r="R39" s="43">
        <f t="shared" si="1"/>
        <v>1</v>
      </c>
      <c r="S39" s="40">
        <v>4</v>
      </c>
      <c r="T39" s="32">
        <v>3.5</v>
      </c>
      <c r="U39" s="53">
        <f t="shared" si="4"/>
        <v>0.875</v>
      </c>
      <c r="V39" s="34">
        <v>3</v>
      </c>
      <c r="W39" s="32"/>
      <c r="X39" s="32"/>
      <c r="Y39" s="34">
        <v>1</v>
      </c>
      <c r="Z39" s="14"/>
      <c r="AA39" s="14"/>
    </row>
    <row r="40" spans="2:27" ht="78.75" customHeight="1" x14ac:dyDescent="0.25">
      <c r="B40" s="105"/>
      <c r="C40" s="118"/>
      <c r="D40" s="83"/>
      <c r="E40" s="86"/>
      <c r="F40" s="83"/>
      <c r="G40" s="105"/>
      <c r="H40" s="8" t="s">
        <v>41</v>
      </c>
      <c r="I40" s="24" t="s">
        <v>67</v>
      </c>
      <c r="J40" s="49" t="s">
        <v>111</v>
      </c>
      <c r="K40" s="16" t="s">
        <v>86</v>
      </c>
      <c r="L40" s="46">
        <v>1</v>
      </c>
      <c r="M40" s="57">
        <v>100</v>
      </c>
      <c r="N40" s="47">
        <v>100</v>
      </c>
      <c r="O40" s="43">
        <f t="shared" si="0"/>
        <v>1</v>
      </c>
      <c r="P40" s="55">
        <v>100</v>
      </c>
      <c r="Q40" s="25">
        <v>100</v>
      </c>
      <c r="R40" s="43">
        <f t="shared" si="1"/>
        <v>1</v>
      </c>
      <c r="S40" s="41">
        <v>1</v>
      </c>
      <c r="T40" s="54">
        <v>1</v>
      </c>
      <c r="U40" s="53">
        <f t="shared" si="4"/>
        <v>1</v>
      </c>
      <c r="V40" s="34">
        <v>100</v>
      </c>
      <c r="W40" s="32"/>
      <c r="X40" s="32"/>
      <c r="Y40" s="34">
        <v>100</v>
      </c>
      <c r="Z40" s="14"/>
      <c r="AA40" s="14"/>
    </row>
    <row r="41" spans="2:27" ht="31.5" customHeight="1" x14ac:dyDescent="0.25">
      <c r="B41" s="69" t="s">
        <v>9</v>
      </c>
      <c r="C41" s="69" t="s">
        <v>121</v>
      </c>
      <c r="D41" s="72" t="s">
        <v>59</v>
      </c>
      <c r="E41" s="75">
        <f>22200000000+2800000000</f>
        <v>25000000000</v>
      </c>
      <c r="F41" s="72" t="s">
        <v>113</v>
      </c>
      <c r="G41" s="90" t="s">
        <v>118</v>
      </c>
      <c r="H41" s="19" t="s">
        <v>46</v>
      </c>
      <c r="I41" s="24" t="s">
        <v>67</v>
      </c>
      <c r="J41" s="49" t="s">
        <v>110</v>
      </c>
      <c r="K41" s="16" t="s">
        <v>93</v>
      </c>
      <c r="L41" s="25">
        <v>5</v>
      </c>
      <c r="M41" s="56">
        <v>0</v>
      </c>
      <c r="N41" s="47">
        <v>0</v>
      </c>
      <c r="O41" s="43" t="s">
        <v>106</v>
      </c>
      <c r="P41" s="56">
        <v>2</v>
      </c>
      <c r="Q41" s="25">
        <v>2</v>
      </c>
      <c r="R41" s="43">
        <f t="shared" si="1"/>
        <v>1</v>
      </c>
      <c r="S41" s="37">
        <v>3</v>
      </c>
      <c r="T41" s="32">
        <v>0</v>
      </c>
      <c r="U41" s="53">
        <f t="shared" si="4"/>
        <v>0</v>
      </c>
      <c r="V41" s="34">
        <v>0</v>
      </c>
      <c r="W41" s="32"/>
      <c r="X41" s="32"/>
      <c r="Y41" s="34">
        <v>0</v>
      </c>
      <c r="Z41" s="14"/>
      <c r="AA41" s="14"/>
    </row>
    <row r="42" spans="2:27" ht="48" customHeight="1" x14ac:dyDescent="0.25">
      <c r="B42" s="70"/>
      <c r="C42" s="70"/>
      <c r="D42" s="73"/>
      <c r="E42" s="76"/>
      <c r="F42" s="73"/>
      <c r="G42" s="91"/>
      <c r="H42" s="19" t="s">
        <v>47</v>
      </c>
      <c r="I42" s="24" t="s">
        <v>67</v>
      </c>
      <c r="J42" s="49" t="s">
        <v>110</v>
      </c>
      <c r="K42" s="16" t="s">
        <v>94</v>
      </c>
      <c r="L42" s="25">
        <v>5</v>
      </c>
      <c r="M42" s="56">
        <v>0</v>
      </c>
      <c r="N42" s="47">
        <v>0</v>
      </c>
      <c r="O42" s="43" t="s">
        <v>106</v>
      </c>
      <c r="P42" s="56">
        <v>0</v>
      </c>
      <c r="Q42" s="25">
        <v>0</v>
      </c>
      <c r="R42" s="43" t="s">
        <v>106</v>
      </c>
      <c r="S42" s="37">
        <v>2</v>
      </c>
      <c r="T42" s="32">
        <v>0</v>
      </c>
      <c r="U42" s="53">
        <f t="shared" si="4"/>
        <v>0</v>
      </c>
      <c r="V42" s="34">
        <v>2</v>
      </c>
      <c r="W42" s="32"/>
      <c r="X42" s="32"/>
      <c r="Y42" s="34">
        <v>1</v>
      </c>
      <c r="Z42" s="14"/>
      <c r="AA42" s="14"/>
    </row>
    <row r="43" spans="2:27" ht="60" customHeight="1" x14ac:dyDescent="0.25">
      <c r="B43" s="70"/>
      <c r="C43" s="70"/>
      <c r="D43" s="73"/>
      <c r="E43" s="76"/>
      <c r="F43" s="73"/>
      <c r="G43" s="91"/>
      <c r="H43" s="19" t="s">
        <v>49</v>
      </c>
      <c r="I43" s="24" t="s">
        <v>67</v>
      </c>
      <c r="J43" s="49" t="s">
        <v>109</v>
      </c>
      <c r="K43" s="16" t="s">
        <v>96</v>
      </c>
      <c r="L43" s="25">
        <v>100</v>
      </c>
      <c r="M43" s="56">
        <v>10</v>
      </c>
      <c r="N43" s="47">
        <v>10</v>
      </c>
      <c r="O43" s="43">
        <f t="shared" si="0"/>
        <v>1</v>
      </c>
      <c r="P43" s="56">
        <v>25</v>
      </c>
      <c r="Q43" s="25">
        <v>25</v>
      </c>
      <c r="R43" s="43">
        <f t="shared" si="1"/>
        <v>1</v>
      </c>
      <c r="S43" s="37">
        <v>85</v>
      </c>
      <c r="T43" s="32">
        <v>69.5</v>
      </c>
      <c r="U43" s="53">
        <f t="shared" si="4"/>
        <v>0.81764705882352939</v>
      </c>
      <c r="V43" s="34">
        <v>96</v>
      </c>
      <c r="W43" s="32"/>
      <c r="X43" s="32"/>
      <c r="Y43" s="34">
        <v>100</v>
      </c>
      <c r="Z43" s="14"/>
      <c r="AA43" s="14"/>
    </row>
    <row r="44" spans="2:27" ht="94.5" customHeight="1" x14ac:dyDescent="0.25">
      <c r="B44" s="70"/>
      <c r="C44" s="71"/>
      <c r="D44" s="73"/>
      <c r="E44" s="76"/>
      <c r="F44" s="73"/>
      <c r="G44" s="91"/>
      <c r="H44" s="19" t="s">
        <v>50</v>
      </c>
      <c r="I44" s="24" t="s">
        <v>67</v>
      </c>
      <c r="J44" s="49" t="s">
        <v>109</v>
      </c>
      <c r="K44" s="16" t="s">
        <v>97</v>
      </c>
      <c r="L44" s="25">
        <v>100</v>
      </c>
      <c r="M44" s="56">
        <v>10</v>
      </c>
      <c r="N44" s="47">
        <v>10</v>
      </c>
      <c r="O44" s="43">
        <f t="shared" si="0"/>
        <v>1</v>
      </c>
      <c r="P44" s="56">
        <v>25</v>
      </c>
      <c r="Q44" s="25">
        <v>25</v>
      </c>
      <c r="R44" s="43">
        <f t="shared" si="1"/>
        <v>1</v>
      </c>
      <c r="S44" s="37">
        <v>74</v>
      </c>
      <c r="T44" s="32">
        <v>51.1</v>
      </c>
      <c r="U44" s="53">
        <f t="shared" si="4"/>
        <v>0.69054054054054059</v>
      </c>
      <c r="V44" s="34">
        <v>92</v>
      </c>
      <c r="W44" s="32"/>
      <c r="X44" s="32"/>
      <c r="Y44" s="34">
        <v>100</v>
      </c>
      <c r="Z44" s="14"/>
      <c r="AA44" s="14"/>
    </row>
    <row r="45" spans="2:27" ht="119.25" customHeight="1" x14ac:dyDescent="0.25">
      <c r="B45" s="70"/>
      <c r="C45" s="61" t="s">
        <v>122</v>
      </c>
      <c r="D45" s="73"/>
      <c r="E45" s="76"/>
      <c r="F45" s="73"/>
      <c r="G45" s="91"/>
      <c r="H45" s="19" t="s">
        <v>48</v>
      </c>
      <c r="I45" s="24" t="s">
        <v>67</v>
      </c>
      <c r="J45" s="49" t="s">
        <v>109</v>
      </c>
      <c r="K45" s="16" t="s">
        <v>95</v>
      </c>
      <c r="L45" s="25">
        <v>100</v>
      </c>
      <c r="M45" s="56">
        <v>10</v>
      </c>
      <c r="N45" s="47">
        <v>10</v>
      </c>
      <c r="O45" s="43">
        <f>+N45/M45</f>
        <v>1</v>
      </c>
      <c r="P45" s="56">
        <v>25</v>
      </c>
      <c r="Q45" s="25">
        <v>25</v>
      </c>
      <c r="R45" s="43">
        <f>+Q45/P45</f>
        <v>1</v>
      </c>
      <c r="S45" s="37">
        <v>85</v>
      </c>
      <c r="T45" s="32">
        <v>56.1</v>
      </c>
      <c r="U45" s="53">
        <f>+T45/S45</f>
        <v>0.66</v>
      </c>
      <c r="V45" s="34">
        <v>95</v>
      </c>
      <c r="W45" s="32"/>
      <c r="X45" s="32"/>
      <c r="Y45" s="34">
        <v>100</v>
      </c>
      <c r="Z45" s="14"/>
      <c r="AA45" s="14"/>
    </row>
    <row r="46" spans="2:27" ht="82.5" customHeight="1" x14ac:dyDescent="0.25">
      <c r="B46" s="70"/>
      <c r="C46" s="69" t="s">
        <v>123</v>
      </c>
      <c r="D46" s="73"/>
      <c r="E46" s="76"/>
      <c r="F46" s="73"/>
      <c r="G46" s="91"/>
      <c r="H46" s="20" t="s">
        <v>51</v>
      </c>
      <c r="I46" s="24" t="s">
        <v>67</v>
      </c>
      <c r="J46" s="49" t="s">
        <v>112</v>
      </c>
      <c r="K46" s="16" t="s">
        <v>98</v>
      </c>
      <c r="L46" s="25">
        <v>21513</v>
      </c>
      <c r="M46" s="56">
        <v>55247</v>
      </c>
      <c r="N46" s="47">
        <v>55366</v>
      </c>
      <c r="O46" s="44">
        <v>0.93989999999999996</v>
      </c>
      <c r="P46" s="56">
        <v>48439</v>
      </c>
      <c r="Q46" s="25">
        <v>48439</v>
      </c>
      <c r="R46" s="43">
        <f t="shared" si="1"/>
        <v>1</v>
      </c>
      <c r="S46" s="37">
        <v>36439</v>
      </c>
      <c r="T46" s="32">
        <v>45288</v>
      </c>
      <c r="U46" s="53">
        <v>0.2626</v>
      </c>
      <c r="V46" s="34">
        <v>25366</v>
      </c>
      <c r="W46" s="32"/>
      <c r="X46" s="32"/>
      <c r="Y46" s="34">
        <v>21513</v>
      </c>
      <c r="Z46" s="14"/>
      <c r="AA46" s="14"/>
    </row>
    <row r="47" spans="2:27" ht="63" customHeight="1" x14ac:dyDescent="0.25">
      <c r="B47" s="70"/>
      <c r="C47" s="70"/>
      <c r="D47" s="73"/>
      <c r="E47" s="76"/>
      <c r="F47" s="73"/>
      <c r="G47" s="91"/>
      <c r="H47" s="20" t="s">
        <v>52</v>
      </c>
      <c r="I47" s="24" t="s">
        <v>67</v>
      </c>
      <c r="J47" s="49" t="s">
        <v>109</v>
      </c>
      <c r="K47" s="16" t="s">
        <v>99</v>
      </c>
      <c r="L47" s="25">
        <v>100</v>
      </c>
      <c r="M47" s="56">
        <v>0</v>
      </c>
      <c r="N47" s="47">
        <v>0</v>
      </c>
      <c r="O47" s="43" t="s">
        <v>106</v>
      </c>
      <c r="P47" s="56">
        <v>10</v>
      </c>
      <c r="Q47" s="25">
        <v>10</v>
      </c>
      <c r="R47" s="43">
        <f t="shared" si="1"/>
        <v>1</v>
      </c>
      <c r="S47" s="37">
        <v>75</v>
      </c>
      <c r="T47" s="32">
        <v>50</v>
      </c>
      <c r="U47" s="53">
        <f>+T47/S47</f>
        <v>0.66666666666666663</v>
      </c>
      <c r="V47" s="34">
        <v>95</v>
      </c>
      <c r="W47" s="32"/>
      <c r="X47" s="32"/>
      <c r="Y47" s="34">
        <v>100</v>
      </c>
      <c r="Z47" s="14"/>
      <c r="AA47" s="14"/>
    </row>
    <row r="48" spans="2:27" ht="78.75" x14ac:dyDescent="0.25">
      <c r="B48" s="70"/>
      <c r="C48" s="70"/>
      <c r="D48" s="73"/>
      <c r="E48" s="76"/>
      <c r="F48" s="73"/>
      <c r="G48" s="91"/>
      <c r="H48" s="19" t="s">
        <v>53</v>
      </c>
      <c r="I48" s="24" t="s">
        <v>67</v>
      </c>
      <c r="J48" s="49" t="s">
        <v>112</v>
      </c>
      <c r="K48" s="16" t="s">
        <v>100</v>
      </c>
      <c r="L48" s="25">
        <v>76</v>
      </c>
      <c r="M48" s="56">
        <v>95</v>
      </c>
      <c r="N48" s="47">
        <v>95</v>
      </c>
      <c r="O48" s="43">
        <v>0</v>
      </c>
      <c r="P48" s="56">
        <v>94</v>
      </c>
      <c r="Q48" s="25">
        <v>94</v>
      </c>
      <c r="R48" s="43">
        <f t="shared" si="1"/>
        <v>1</v>
      </c>
      <c r="S48" s="37">
        <v>90</v>
      </c>
      <c r="T48" s="32">
        <v>92.81</v>
      </c>
      <c r="U48" s="53">
        <v>0.29749999999999999</v>
      </c>
      <c r="V48" s="34">
        <v>80</v>
      </c>
      <c r="W48" s="32"/>
      <c r="X48" s="32"/>
      <c r="Y48" s="34">
        <v>76</v>
      </c>
      <c r="Z48" s="14"/>
      <c r="AA48" s="14"/>
    </row>
    <row r="49" spans="2:27" ht="78.75" x14ac:dyDescent="0.25">
      <c r="B49" s="71"/>
      <c r="C49" s="71"/>
      <c r="D49" s="74"/>
      <c r="E49" s="77"/>
      <c r="F49" s="74"/>
      <c r="G49" s="92"/>
      <c r="H49" s="19" t="s">
        <v>55</v>
      </c>
      <c r="I49" s="2" t="s">
        <v>67</v>
      </c>
      <c r="J49" s="30" t="s">
        <v>111</v>
      </c>
      <c r="K49" s="16" t="s">
        <v>107</v>
      </c>
      <c r="L49" s="25">
        <v>20</v>
      </c>
      <c r="M49" s="56">
        <v>0</v>
      </c>
      <c r="N49" s="47">
        <v>0</v>
      </c>
      <c r="O49" s="43" t="s">
        <v>106</v>
      </c>
      <c r="P49" s="56">
        <v>20</v>
      </c>
      <c r="Q49" s="25">
        <v>8.1</v>
      </c>
      <c r="R49" s="44">
        <f t="shared" si="1"/>
        <v>0.40499999999999997</v>
      </c>
      <c r="S49" s="37">
        <v>20</v>
      </c>
      <c r="T49" s="32">
        <v>0</v>
      </c>
      <c r="U49" s="53">
        <f>+T49/S49</f>
        <v>0</v>
      </c>
      <c r="V49" s="34">
        <v>20</v>
      </c>
      <c r="W49" s="32"/>
      <c r="X49" s="32"/>
      <c r="Y49" s="34">
        <v>20</v>
      </c>
      <c r="Z49" s="14"/>
      <c r="AA49" s="14"/>
    </row>
    <row r="50" spans="2:27" ht="70.5" customHeight="1" x14ac:dyDescent="0.25">
      <c r="B50" s="14" t="s">
        <v>60</v>
      </c>
      <c r="C50" s="14"/>
      <c r="D50" s="15" t="s">
        <v>106</v>
      </c>
      <c r="E50" s="15" t="s">
        <v>106</v>
      </c>
      <c r="F50" s="15" t="s">
        <v>106</v>
      </c>
      <c r="G50" s="15" t="s">
        <v>106</v>
      </c>
      <c r="H50" s="15" t="s">
        <v>106</v>
      </c>
      <c r="I50" s="15" t="s">
        <v>106</v>
      </c>
      <c r="J50" s="15" t="s">
        <v>106</v>
      </c>
      <c r="K50" s="15" t="s">
        <v>106</v>
      </c>
      <c r="L50" s="15" t="s">
        <v>106</v>
      </c>
      <c r="M50" s="15" t="s">
        <v>106</v>
      </c>
      <c r="N50" s="15" t="s">
        <v>106</v>
      </c>
      <c r="O50" s="15" t="s">
        <v>106</v>
      </c>
      <c r="P50" s="15" t="s">
        <v>106</v>
      </c>
      <c r="Q50" s="15" t="s">
        <v>106</v>
      </c>
      <c r="R50" s="15" t="s">
        <v>106</v>
      </c>
      <c r="S50" s="15" t="s">
        <v>106</v>
      </c>
      <c r="T50" s="15" t="s">
        <v>106</v>
      </c>
      <c r="U50" s="15" t="s">
        <v>106</v>
      </c>
      <c r="V50" s="15" t="s">
        <v>106</v>
      </c>
      <c r="W50" s="15" t="s">
        <v>106</v>
      </c>
      <c r="X50" s="15" t="s">
        <v>106</v>
      </c>
      <c r="Y50" s="15" t="s">
        <v>106</v>
      </c>
      <c r="Z50" s="15" t="s">
        <v>106</v>
      </c>
      <c r="AA50" s="15" t="s">
        <v>106</v>
      </c>
    </row>
  </sheetData>
  <mergeCells count="28">
    <mergeCell ref="G27:G29"/>
    <mergeCell ref="G31:G40"/>
    <mergeCell ref="G41:G49"/>
    <mergeCell ref="C46:C49"/>
    <mergeCell ref="C41:C44"/>
    <mergeCell ref="C33:C36"/>
    <mergeCell ref="C37:C38"/>
    <mergeCell ref="C39:C40"/>
    <mergeCell ref="F31:F40"/>
    <mergeCell ref="C31:C32"/>
    <mergeCell ref="D31:D40"/>
    <mergeCell ref="E31:E40"/>
    <mergeCell ref="B27:B29"/>
    <mergeCell ref="D27:D29"/>
    <mergeCell ref="E27:E29"/>
    <mergeCell ref="F27:F29"/>
    <mergeCell ref="B41:B49"/>
    <mergeCell ref="D41:D49"/>
    <mergeCell ref="E41:E49"/>
    <mergeCell ref="F41:F49"/>
    <mergeCell ref="B39:B40"/>
    <mergeCell ref="B31:B38"/>
    <mergeCell ref="G9:G26"/>
    <mergeCell ref="C9:C26"/>
    <mergeCell ref="B9:B26"/>
    <mergeCell ref="D9:D26"/>
    <mergeCell ref="E9:E26"/>
    <mergeCell ref="F9:F26"/>
  </mergeCells>
  <pageMargins left="0.31496062992125984" right="0.31496062992125984" top="0.35433070866141736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 de acción 2017</vt:lpstr>
      <vt:lpstr>Plan de acción 2018</vt:lpstr>
      <vt:lpstr>'Plan de acción 2017'!Área_de_impresión</vt:lpstr>
      <vt:lpstr>'Plan de acción 2018'!Área_de_impresión</vt:lpstr>
      <vt:lpstr>'Plan de acción 2017'!Títulos_a_imprimir</vt:lpstr>
      <vt:lpstr>'Plan de acción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Hernan David Cervera Pabon</cp:lastModifiedBy>
  <cp:lastPrinted>2018-09-06T17:01:28Z</cp:lastPrinted>
  <dcterms:created xsi:type="dcterms:W3CDTF">2018-06-05T02:32:58Z</dcterms:created>
  <dcterms:modified xsi:type="dcterms:W3CDTF">2018-10-12T22:38:34Z</dcterms:modified>
</cp:coreProperties>
</file>